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460" tabRatio="800" firstSheet="6" activeTab="7"/>
  </bookViews>
  <sheets>
    <sheet name="2017年部门决算编报说明"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'g01收入支出决算总表'!$A$1:$F$34</definedName>
    <definedName name="_xlnm.Print_Area" localSheetId="4">'g04财政拨款收入支出决算总表'!$A$1:$H$34</definedName>
    <definedName name="_xlnm.Print_Area" localSheetId="5">'g05一般公共预算财政拨款支出决算表'!$A$1:$F$21</definedName>
    <definedName name="_xlnm.Print_Area" localSheetId="8">'g08政府性基金预算财政拨款支出决算表'!$A$1:$I$16</definedName>
  </definedNames>
  <calcPr fullCalcOnLoad="1"/>
</workbook>
</file>

<file path=xl/sharedStrings.xml><?xml version="1.0" encoding="utf-8"?>
<sst xmlns="http://schemas.openxmlformats.org/spreadsheetml/2006/main" count="332" uniqueCount="195">
  <si>
    <t>2017年     部门决算单位基本情况及编报说明</t>
  </si>
  <si>
    <t xml:space="preserve">一、部门职责及机构设置情况
（一）部门职责
1、贯彻执行国家、省、市发展农机化方针、政策、法规、规章和管理办法,按照市政府授予的权限对全市农机化发展重点、发展方向进行调控、监督和服务。
2、根据全市农机化事业发展总体布局及相关政策，提出全市农机系统中、长期发展规划和年度计划，负责贯彻国家固定资产管理规定，对系统内的重点建设、技术改造、技术引进、利用外资等项目进行审查并提出立项建议。
3、负责全市农机化发展资金的筹集和专项资金的分配、计划编制、管理与使用监督；参与市级有关部门对农机系统的经济调节工作。
4、负责对全市农机社会化服务体系建设、基层农机化服务组织的政策和业务指导；指导全市农机系统开展农业生产、抗灾救灾的农业机械化服务。
5、负责对农业机械制造实施行业管理；负责农机产品推广许可证的申报，配合质量技术监督部门搞好农业机械产品质量监督。
6、负责指导全市农机行业安全生产工作，组织协调全市农机安全监督管理，对全市农机安全监理机构进行业务、政策指导。
7、负责全市农机科研、科技推广、教育培训工作的宏观指导，组织实施农机科教兴农，负责农机重大科技项目的立项、申报。
8、负责组织收集、整理和发布全市农机系统的行业信息。
9、负责指导农机化方面的学会、协会等社团组织和学术团体活动。
（二）机构设置情况
我单位包含汨罗市农机局机关及汨罗市农业机械监理所二级机构。全部为财政全额拨款单位，全部执行事业单位会计制度。
    二、2017年度部门决算表
2017年度部门决算公开表包括：《收入支出决算总表》、《收入决算表》、《支出决算表》、《财政拨款收入支出决算总表》、《一般公共预算财政拨款支出决算表》、《一般公共预算财政拨款基本支出决算表》、《一般公共预算财政拨款“三公”经费支出决算表》、《政府性基金预算财政拨款收入支出决算表》，共计八张表。（公开表格附后）
    三、2017年度部门决算情况说明
1、年度收支决算情况。我部门2017年度决算总收入650.07万元，本年决算总支出650.07万元。
2、年度收入决算情况。我部门2017年度收入650.07万元。。
3、年度支出决算情况。我部门2017年度支出650.07 万元，其中基本支出599.73万元（工资福利支出416.04万元、商品和服务支出97.02万元、其他工资福利支出86.67万元），项目支出 50万元（农机购置补贴发放15万元，农机监理及安全生产35万元）。    
4、年度一般公共预算财政拨款“三公”经费支出决算情况。我部门2017年度“三公”经费支出合计为 20.39万元。
5、其他重要事项。
①机关运行经费支出决算情况。本部门2017年度机关运行经费支出97.02 万元。
②年度政府采购支出决算情况。2017年度单位政府采购0 万元，其中政府采购货物支出0 万元，政府采购工程支出0 万元，政府采购服务支出  0万元。
四、专业名词解释
（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
（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
（三）基本支出：指为保障机构正常运转、完成日常工作任务而发生的人员支出和公用支出。
（四）项目支出：指在基本支出之外完成特定行政任务和事业发展目标所发生的支出。
</t>
  </si>
  <si>
    <t>收入支出决算总表</t>
  </si>
  <si>
    <t>公开01表</t>
  </si>
  <si>
    <t>部门：汨罗市农业机械管理局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</si>
  <si>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</si>
  <si>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</si>
  <si>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</si>
  <si>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</si>
  <si>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</si>
  <si>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</si>
  <si>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</si>
  <si>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</si>
  <si>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</si>
  <si>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</si>
  <si>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</si>
  <si>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</si>
  <si>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</si>
  <si>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</si>
  <si>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</si>
  <si>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</si>
  <si>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</si>
  <si>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</si>
  <si>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</si>
  <si>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</si>
  <si>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</si>
  <si>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</si>
  <si>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</si>
  <si>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</si>
  <si>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</si>
  <si>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</si>
  <si>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</si>
  <si>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</si>
  <si>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</si>
  <si>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</si>
  <si>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</si>
  <si>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</si>
  <si>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</si>
  <si>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</si>
  <si>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</si>
  <si>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</si>
  <si>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</si>
  <si>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</si>
  <si>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</si>
  <si>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</si>
  <si>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</si>
  <si>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</si>
  <si>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</si>
  <si>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</si>
  <si>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</si>
  <si>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</si>
  <si>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</si>
  <si>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</si>
  <si>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</si>
  <si>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</si>
  <si>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</si>
  <si>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</si>
  <si>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</si>
  <si>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</si>
  <si>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</si>
  <si>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</si>
  <si>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</si>
  <si>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汨罗市农业机械管理局</t>
  </si>
  <si>
    <t>财政拨款收入</t>
  </si>
  <si>
    <t>上级补助收入</t>
  </si>
  <si>
    <t>事业收入</t>
  </si>
  <si>
    <t>经营收入</t>
  </si>
  <si>
    <t>附属单位上缴收入</t>
  </si>
  <si>
    <t>其他收入</t>
  </si>
  <si>
    <t>功能分类科目编码</t>
  </si>
  <si>
    <t>科目名称</t>
  </si>
  <si>
    <t>栏次</t>
  </si>
  <si>
    <t>社会保障和就业支出</t>
  </si>
  <si>
    <r>
      <t>2</t>
    </r>
    <r>
      <rPr>
        <sz val="12"/>
        <rFont val="宋体"/>
        <family val="0"/>
      </rPr>
      <t>0805</t>
    </r>
  </si>
  <si>
    <t>行政事业单位离退休</t>
  </si>
  <si>
    <r>
      <t>2</t>
    </r>
    <r>
      <rPr>
        <sz val="12"/>
        <rFont val="宋体"/>
        <family val="0"/>
      </rPr>
      <t>080505</t>
    </r>
  </si>
  <si>
    <t>机关事业单位基本养老保险缴费支出</t>
  </si>
  <si>
    <r>
      <t>2</t>
    </r>
    <r>
      <rPr>
        <sz val="12"/>
        <rFont val="宋体"/>
        <family val="0"/>
      </rPr>
      <t>13</t>
    </r>
  </si>
  <si>
    <t>农林水支出</t>
  </si>
  <si>
    <r>
      <t>2</t>
    </r>
    <r>
      <rPr>
        <sz val="12"/>
        <rFont val="宋体"/>
        <family val="0"/>
      </rPr>
      <t>1301</t>
    </r>
  </si>
  <si>
    <t>农业</t>
  </si>
  <si>
    <t>2130101</t>
  </si>
  <si>
    <t>行政运行</t>
  </si>
  <si>
    <t>2130102</t>
  </si>
  <si>
    <t>一般行政管理事务</t>
  </si>
  <si>
    <t>2130106</t>
  </si>
  <si>
    <t>科技转化与推广服务</t>
  </si>
  <si>
    <t>2130199</t>
  </si>
  <si>
    <t>其他农业支出</t>
  </si>
  <si>
    <t>21303</t>
  </si>
  <si>
    <t>水利</t>
  </si>
  <si>
    <t>2130301</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</si>
  <si>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</si>
  <si>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</si>
  <si>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</si>
  <si>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</si>
  <si>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</si>
  <si>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</si>
  <si>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</si>
  <si>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</si>
  <si>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</si>
  <si>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</si>
  <si>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</si>
  <si>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</si>
  <si>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</si>
  <si>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</si>
  <si>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</si>
  <si>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</si>
  <si>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</si>
  <si>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</si>
  <si>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</si>
  <si>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</si>
  <si>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</si>
  <si>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</si>
  <si>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</si>
  <si>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</si>
  <si>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</si>
  <si>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</si>
  <si>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</si>
  <si>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</si>
  <si>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</si>
  <si>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</si>
  <si>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</si>
  <si>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</si>
  <si>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</si>
  <si>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</si>
  <si>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</si>
  <si>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</si>
  <si>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</si>
  <si>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</si>
  <si>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</si>
  <si>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</si>
  <si>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</si>
  <si>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</si>
  <si>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</si>
  <si>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</si>
  <si>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</si>
  <si>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</si>
  <si>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</si>
  <si>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</si>
  <si>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</si>
  <si>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</si>
  <si>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</si>
  <si>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</si>
  <si>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</si>
  <si>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</si>
  <si>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</si>
  <si>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</si>
  <si>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</si>
  <si>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</si>
  <si>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</si>
  <si>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</si>
  <si>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</si>
  <si>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</si>
  <si>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</si>
  <si>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</si>
  <si>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</si>
  <si>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</si>
  <si>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</si>
  <si>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</si>
  <si>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</si>
  <si>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</si>
  <si>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</si>
  <si>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</si>
  <si>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</si>
  <si>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一般公共预算财政拨款“三公”经费支出决算表</t>
  </si>
  <si>
    <r>
      <t>公开</t>
    </r>
    <r>
      <rPr>
        <sz val="10"/>
        <rFont val="宋体"/>
        <family val="0"/>
      </rPr>
      <t>07</t>
    </r>
    <r>
      <rPr>
        <sz val="10"/>
        <rFont val="仿宋_GB2312"/>
        <family val="3"/>
      </rPr>
      <t>表</t>
    </r>
  </si>
  <si>
    <t>部门名称：汨罗市农业机械管理局</t>
  </si>
  <si>
    <t>金额单位：万元</t>
  </si>
  <si>
    <t>项目</t>
  </si>
  <si>
    <r>
      <t>201</t>
    </r>
    <r>
      <rPr>
        <sz val="12"/>
        <rFont val="宋体"/>
        <family val="0"/>
      </rPr>
      <t>7</t>
    </r>
    <r>
      <rPr>
        <sz val="12"/>
        <rFont val="宋体"/>
        <family val="0"/>
      </rPr>
      <t>年与201</t>
    </r>
    <r>
      <rPr>
        <sz val="12"/>
        <rFont val="宋体"/>
        <family val="0"/>
      </rPr>
      <t>6</t>
    </r>
    <r>
      <rPr>
        <sz val="12"/>
        <rFont val="宋体"/>
        <family val="0"/>
      </rPr>
      <t>年对比增减变化原因</t>
    </r>
  </si>
  <si>
    <t>一、支出合计</t>
  </si>
  <si>
    <t>取消公务车一台</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</si>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</sst>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4"/>
      <name val="黑体"/>
      <family val="0"/>
    </font>
    <font>
      <b/>
      <sz val="10"/>
      <name val="华文中宋"/>
      <family val="0"/>
    </font>
    <font>
      <b/>
      <sz val="12"/>
      <name val="宋体"/>
      <family val="0"/>
    </font>
    <font>
      <b/>
      <sz val="11"/>
      <name val="宋体"/>
      <family val="0"/>
    </font>
    <font>
      <sz val="12"/>
      <name val="黑体"/>
      <family val="0"/>
    </font>
    <font>
      <sz val="16"/>
      <color indexed="8"/>
      <name val="华文中宋"/>
      <family val="0"/>
    </font>
    <font>
      <sz val="11"/>
      <name val="宋体"/>
      <family val="0"/>
    </font>
    <font>
      <sz val="11"/>
      <color indexed="16"/>
      <name val="宋体"/>
      <family val="0"/>
    </font>
    <font>
      <sz val="11"/>
      <color indexed="8"/>
      <name val="宋体"/>
      <family val="0"/>
    </font>
    <font>
      <b/>
      <sz val="13"/>
      <color indexed="62"/>
      <name val="宋体"/>
      <family val="0"/>
    </font>
    <font>
      <sz val="11"/>
      <color indexed="17"/>
      <name val="宋体"/>
      <family val="0"/>
    </font>
    <font>
      <sz val="12"/>
      <name val="Times New Roman"/>
      <family val="1"/>
    </font>
    <font>
      <u val="single"/>
      <sz val="12"/>
      <color indexed="12"/>
      <name val="宋体"/>
      <family val="0"/>
    </font>
    <font>
      <sz val="11"/>
      <color indexed="20"/>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i/>
      <sz val="11"/>
      <color indexed="23"/>
      <name val="宋体"/>
      <family val="0"/>
    </font>
    <font>
      <b/>
      <sz val="11"/>
      <color indexed="8"/>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b/>
      <sz val="18"/>
      <color indexed="62"/>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28" fillId="0" borderId="0" applyFont="0" applyFill="0" applyBorder="0" applyAlignment="0" applyProtection="0"/>
    <xf numFmtId="0" fontId="48" fillId="2" borderId="0" applyNumberFormat="0" applyBorder="0" applyAlignment="0" applyProtection="0"/>
    <xf numFmtId="0" fontId="49"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28" fillId="0" borderId="0" applyFont="0" applyFill="0" applyBorder="0" applyAlignment="0" applyProtection="0"/>
    <xf numFmtId="0" fontId="51" fillId="6" borderId="0" applyNumberFormat="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9" fontId="28" fillId="0" borderId="0" applyFont="0" applyFill="0" applyBorder="0" applyAlignment="0" applyProtection="0"/>
    <xf numFmtId="0" fontId="52" fillId="0" borderId="0" applyNumberFormat="0" applyFill="0" applyBorder="0" applyAlignment="0" applyProtection="0"/>
    <xf numFmtId="0" fontId="28" fillId="8" borderId="2" applyNumberFormat="0" applyFont="0" applyAlignment="0" applyProtection="0"/>
    <xf numFmtId="0" fontId="0" fillId="0" borderId="0">
      <alignment vertical="center"/>
      <protection/>
    </xf>
    <xf numFmtId="0" fontId="51" fillId="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0" fillId="0" borderId="0">
      <alignment/>
      <protection/>
    </xf>
    <xf numFmtId="0" fontId="57" fillId="0" borderId="3" applyNumberFormat="0" applyFill="0" applyAlignment="0" applyProtection="0"/>
    <xf numFmtId="0" fontId="10" fillId="0" borderId="0">
      <alignment/>
      <protection/>
    </xf>
    <xf numFmtId="0" fontId="58" fillId="0" borderId="4" applyNumberFormat="0" applyFill="0" applyAlignment="0" applyProtection="0"/>
    <xf numFmtId="0" fontId="51" fillId="10" borderId="0" applyNumberFormat="0" applyBorder="0" applyAlignment="0" applyProtection="0"/>
    <xf numFmtId="0" fontId="53" fillId="0" borderId="5" applyNumberFormat="0" applyFill="0" applyAlignment="0" applyProtection="0"/>
    <xf numFmtId="0" fontId="51" fillId="11" borderId="0" applyNumberFormat="0" applyBorder="0" applyAlignment="0" applyProtection="0"/>
    <xf numFmtId="0" fontId="59" fillId="12" borderId="6" applyNumberFormat="0" applyAlignment="0" applyProtection="0"/>
    <xf numFmtId="0" fontId="10" fillId="0" borderId="0">
      <alignment/>
      <protection/>
    </xf>
    <xf numFmtId="0" fontId="60" fillId="12" borderId="1" applyNumberFormat="0" applyAlignment="0" applyProtection="0"/>
    <xf numFmtId="0" fontId="61" fillId="13" borderId="7" applyNumberFormat="0" applyAlignment="0" applyProtection="0"/>
    <xf numFmtId="0" fontId="48" fillId="14" borderId="0" applyNumberFormat="0" applyBorder="0" applyAlignment="0" applyProtection="0"/>
    <xf numFmtId="0" fontId="51" fillId="15"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6" borderId="0" applyNumberFormat="0" applyBorder="0" applyAlignment="0" applyProtection="0"/>
    <xf numFmtId="0" fontId="65" fillId="17" borderId="0" applyNumberFormat="0" applyBorder="0" applyAlignment="0" applyProtection="0"/>
    <xf numFmtId="0" fontId="48" fillId="18" borderId="0" applyNumberFormat="0" applyBorder="0" applyAlignment="0" applyProtection="0"/>
    <xf numFmtId="0" fontId="51"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0" fillId="0" borderId="0">
      <alignment vertical="center"/>
      <protection/>
    </xf>
    <xf numFmtId="0" fontId="48"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28" borderId="0" applyNumberFormat="0" applyBorder="0" applyAlignment="0" applyProtection="0"/>
    <xf numFmtId="0" fontId="48"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48" fillId="32" borderId="0" applyNumberFormat="0" applyBorder="0" applyAlignment="0" applyProtection="0"/>
    <xf numFmtId="0" fontId="51" fillId="33" borderId="0" applyNumberFormat="0" applyBorder="0" applyAlignment="0" applyProtection="0"/>
    <xf numFmtId="0" fontId="33" fillId="7" borderId="0" applyNumberFormat="0" applyBorder="0" applyAlignment="0" applyProtection="0"/>
    <xf numFmtId="0" fontId="48" fillId="0" borderId="0">
      <alignment vertical="center"/>
      <protection/>
    </xf>
    <xf numFmtId="0" fontId="33" fillId="7" borderId="0" applyNumberFormat="0" applyBorder="0" applyAlignment="0" applyProtection="0"/>
    <xf numFmtId="0" fontId="3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7" fillId="0" borderId="0">
      <alignment/>
      <protection/>
    </xf>
    <xf numFmtId="0" fontId="31" fillId="0" borderId="0">
      <alignment/>
      <protection/>
    </xf>
  </cellStyleXfs>
  <cellXfs count="247">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0" fillId="35" borderId="11" xfId="39" applyFont="1" applyFill="1" applyBorder="1" applyAlignment="1">
      <alignment horizontal="center" vertical="center" wrapText="1"/>
      <protection/>
    </xf>
    <xf numFmtId="0" fontId="0" fillId="35" borderId="15" xfId="39" applyFont="1" applyFill="1" applyBorder="1" applyAlignment="1">
      <alignment horizontal="center" vertical="center" wrapText="1"/>
      <protection/>
    </xf>
    <xf numFmtId="0" fontId="0" fillId="0" borderId="18" xfId="39" applyFont="1" applyBorder="1" applyAlignment="1">
      <alignment vertical="center"/>
      <protection/>
    </xf>
    <xf numFmtId="0" fontId="10" fillId="0" borderId="0" xfId="39">
      <alignment/>
      <protection/>
    </xf>
    <xf numFmtId="0" fontId="11" fillId="35" borderId="17" xfId="39" applyFont="1" applyFill="1" applyBorder="1" applyAlignment="1">
      <alignment vertical="center" wrapText="1"/>
      <protection/>
    </xf>
    <xf numFmtId="0" fontId="12" fillId="35" borderId="26" xfId="39" applyFont="1" applyFill="1" applyBorder="1" applyAlignment="1">
      <alignment horizontal="right" vertical="center" wrapText="1"/>
      <protection/>
    </xf>
    <xf numFmtId="0" fontId="13" fillId="35" borderId="17" xfId="39" applyFont="1" applyFill="1" applyBorder="1" applyAlignment="1">
      <alignment vertical="center" wrapText="1"/>
      <protection/>
    </xf>
    <xf numFmtId="0" fontId="10" fillId="0" borderId="18" xfId="39" applyBorder="1">
      <alignment/>
      <protection/>
    </xf>
    <xf numFmtId="0" fontId="9" fillId="0" borderId="0" xfId="45" applyFont="1" applyBorder="1" applyAlignment="1">
      <alignment/>
      <protection/>
    </xf>
    <xf numFmtId="0" fontId="14"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35" borderId="0" xfId="59" applyFont="1" applyFill="1" applyAlignment="1">
      <alignment horizontal="center" vertical="center"/>
      <protection/>
    </xf>
    <xf numFmtId="0" fontId="3" fillId="35" borderId="0" xfId="59" applyFont="1" applyFill="1" applyAlignment="1">
      <alignment horizontal="center" vertical="center"/>
      <protection/>
    </xf>
    <xf numFmtId="0" fontId="2" fillId="35" borderId="10" xfId="59" applyFont="1" applyFill="1" applyBorder="1" applyAlignment="1">
      <alignment horizontal="right" vertical="center" wrapText="1"/>
      <protection/>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41"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26" xfId="0" applyFont="1" applyBorder="1" applyAlignment="1">
      <alignment horizontal="left" vertical="center" wrapText="1"/>
    </xf>
    <xf numFmtId="0" fontId="23" fillId="0" borderId="18" xfId="0" applyFont="1" applyBorder="1" applyAlignment="1">
      <alignment horizontal="center" vertical="center" wrapText="1"/>
    </xf>
    <xf numFmtId="0" fontId="0" fillId="0" borderId="18" xfId="0" applyFont="1" applyBorder="1" applyAlignment="1">
      <alignment horizontal="left" vertical="center" wrapText="1"/>
    </xf>
    <xf numFmtId="0" fontId="0" fillId="0" borderId="26" xfId="0" applyFont="1" applyBorder="1" applyAlignment="1">
      <alignment horizontal="left" vertical="center" wrapText="1"/>
    </xf>
    <xf numFmtId="0" fontId="23" fillId="0" borderId="18" xfId="0" applyFont="1" applyBorder="1" applyAlignment="1">
      <alignment vertical="center" wrapText="1"/>
    </xf>
    <xf numFmtId="0" fontId="0" fillId="0" borderId="26" xfId="0" applyNumberFormat="1" applyFont="1" applyFill="1" applyBorder="1" applyAlignment="1">
      <alignment horizontal="left" vertical="center" wrapText="1"/>
    </xf>
    <xf numFmtId="0" fontId="0"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0" fillId="0" borderId="26" xfId="0" applyFont="1" applyFill="1" applyBorder="1" applyAlignment="1">
      <alignment horizontal="left" vertical="center" wrapText="1"/>
    </xf>
    <xf numFmtId="49" fontId="0" fillId="35" borderId="23" xfId="0" applyNumberFormat="1" applyFill="1" applyBorder="1" applyAlignment="1">
      <alignment horizontal="left" vertical="center"/>
    </xf>
    <xf numFmtId="49" fontId="0" fillId="35" borderId="25"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0" borderId="18" xfId="0" applyNumberFormat="1" applyFill="1" applyBorder="1" applyAlignment="1">
      <alignment horizontal="right" vertical="center"/>
    </xf>
    <xf numFmtId="176" fontId="0" fillId="0" borderId="37" xfId="0" applyNumberFormat="1" applyFill="1" applyBorder="1" applyAlignment="1">
      <alignment horizontal="right" vertical="center"/>
    </xf>
    <xf numFmtId="49" fontId="0" fillId="35" borderId="23" xfId="0" applyNumberFormat="1" applyFont="1" applyFill="1" applyBorder="1" applyAlignment="1">
      <alignment horizontal="left" vertical="center"/>
    </xf>
    <xf numFmtId="49" fontId="0" fillId="35" borderId="25" xfId="0" applyNumberFormat="1" applyFont="1" applyFill="1" applyBorder="1" applyAlignment="1">
      <alignment horizontal="left" vertical="center"/>
    </xf>
    <xf numFmtId="176" fontId="0" fillId="35" borderId="18" xfId="0" applyNumberFormat="1" applyFill="1" applyBorder="1" applyAlignment="1">
      <alignment horizontal="left" vertical="center" wrapText="1"/>
    </xf>
    <xf numFmtId="49" fontId="0" fillId="35" borderId="17"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0" fontId="0" fillId="0" borderId="25" xfId="0" applyBorder="1" applyAlignment="1">
      <alignment horizontal="left" vertical="center"/>
    </xf>
    <xf numFmtId="176" fontId="0" fillId="35" borderId="30"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4" fillId="0" borderId="0" xfId="15" applyFont="1" applyAlignment="1">
      <alignment horizontal="left" vertical="center"/>
      <protection/>
    </xf>
    <xf numFmtId="0" fontId="25"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2"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26" fillId="0" borderId="17" xfId="15" applyNumberFormat="1" applyFont="1" applyFill="1" applyBorder="1" applyAlignment="1">
      <alignment horizontal="left" vertical="center"/>
      <protection/>
    </xf>
    <xf numFmtId="176" fontId="26" fillId="35" borderId="18" xfId="15" applyNumberFormat="1" applyFont="1" applyFill="1" applyBorder="1" applyAlignment="1">
      <alignment horizontal="center" vertical="center"/>
      <protection/>
    </xf>
    <xf numFmtId="176" fontId="26" fillId="0" borderId="18" xfId="15" applyNumberFormat="1" applyFont="1" applyFill="1" applyBorder="1" applyAlignment="1">
      <alignment horizontal="right" vertical="center"/>
      <protection/>
    </xf>
    <xf numFmtId="176" fontId="26" fillId="35" borderId="18" xfId="15" applyNumberFormat="1" applyFont="1" applyFill="1" applyBorder="1" applyAlignment="1">
      <alignment horizontal="left" vertical="center"/>
      <protection/>
    </xf>
    <xf numFmtId="0" fontId="26" fillId="35" borderId="18" xfId="15" applyNumberFormat="1" applyFont="1" applyFill="1" applyBorder="1" applyAlignment="1">
      <alignment horizontal="center" vertical="center"/>
      <protection/>
    </xf>
    <xf numFmtId="0" fontId="26" fillId="35" borderId="26" xfId="15" applyNumberFormat="1" applyFont="1" applyFill="1" applyBorder="1" applyAlignment="1">
      <alignment horizontal="center" vertical="center"/>
      <protection/>
    </xf>
    <xf numFmtId="176" fontId="26" fillId="0" borderId="37" xfId="15" applyNumberFormat="1" applyFont="1" applyFill="1" applyBorder="1" applyAlignment="1">
      <alignment horizontal="right" vertical="center"/>
      <protection/>
    </xf>
    <xf numFmtId="176" fontId="26"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26" fillId="0" borderId="18" xfId="15" applyNumberFormat="1" applyFont="1" applyFill="1" applyBorder="1" applyAlignment="1">
      <alignment horizontal="left" vertical="center"/>
      <protection/>
    </xf>
    <xf numFmtId="176" fontId="26" fillId="0" borderId="26" xfId="15" applyNumberFormat="1" applyFont="1" applyFill="1" applyBorder="1" applyAlignment="1">
      <alignment horizontal="left" vertical="center"/>
      <protection/>
    </xf>
    <xf numFmtId="0" fontId="26" fillId="35" borderId="24" xfId="15" applyNumberFormat="1" applyFont="1" applyFill="1" applyBorder="1" applyAlignment="1">
      <alignment horizontal="center" vertical="center"/>
      <protection/>
    </xf>
    <xf numFmtId="176" fontId="26" fillId="0" borderId="43" xfId="15" applyNumberFormat="1" applyFont="1" applyFill="1" applyBorder="1" applyAlignment="1">
      <alignment horizontal="center" vertical="center"/>
      <protection/>
    </xf>
    <xf numFmtId="176" fontId="23" fillId="0" borderId="17" xfId="15" applyNumberFormat="1" applyFont="1" applyFill="1" applyBorder="1" applyAlignment="1">
      <alignment horizontal="center" vertical="center"/>
      <protection/>
    </xf>
    <xf numFmtId="176" fontId="23" fillId="0" borderId="26" xfId="15" applyNumberFormat="1" applyFont="1" applyFill="1" applyBorder="1" applyAlignment="1">
      <alignment horizontal="center" vertical="center"/>
      <protection/>
    </xf>
    <xf numFmtId="176" fontId="23" fillId="0" borderId="43" xfId="15" applyNumberFormat="1" applyFont="1" applyFill="1" applyBorder="1" applyAlignment="1">
      <alignment vertical="center"/>
      <protection/>
    </xf>
    <xf numFmtId="176" fontId="26" fillId="0" borderId="17" xfId="15" applyNumberFormat="1" applyFont="1" applyFill="1" applyBorder="1" applyAlignment="1">
      <alignment horizontal="center" vertical="center"/>
      <protection/>
    </xf>
    <xf numFmtId="176" fontId="26" fillId="0" borderId="26" xfId="15" applyNumberFormat="1" applyFont="1" applyFill="1" applyBorder="1" applyAlignment="1">
      <alignment horizontal="center" vertical="center"/>
      <protection/>
    </xf>
    <xf numFmtId="176" fontId="26" fillId="0" borderId="43" xfId="15" applyNumberFormat="1" applyFont="1" applyFill="1" applyBorder="1" applyAlignment="1">
      <alignment vertical="center"/>
      <protection/>
    </xf>
    <xf numFmtId="176" fontId="26" fillId="0" borderId="44" xfId="15" applyNumberFormat="1" applyFont="1" applyFill="1" applyBorder="1" applyAlignment="1">
      <alignment horizontal="center" vertical="center"/>
      <protection/>
    </xf>
    <xf numFmtId="176" fontId="26" fillId="0" borderId="41" xfId="15" applyNumberFormat="1" applyFont="1" applyFill="1" applyBorder="1" applyAlignment="1">
      <alignment horizontal="right" vertical="center"/>
      <protection/>
    </xf>
    <xf numFmtId="176" fontId="26" fillId="0" borderId="39" xfId="15" applyNumberFormat="1" applyFont="1" applyFill="1" applyBorder="1" applyAlignment="1">
      <alignment horizontal="left" vertical="center"/>
      <protection/>
    </xf>
    <xf numFmtId="0" fontId="26" fillId="35" borderId="45" xfId="15" applyNumberFormat="1" applyFont="1" applyFill="1" applyBorder="1" applyAlignment="1">
      <alignment horizontal="center" vertical="center"/>
      <protection/>
    </xf>
    <xf numFmtId="176" fontId="26" fillId="0" borderId="46" xfId="15" applyNumberFormat="1" applyFont="1" applyFill="1" applyBorder="1" applyAlignment="1">
      <alignment vertical="center"/>
      <protection/>
    </xf>
    <xf numFmtId="176" fontId="23" fillId="35" borderId="47" xfId="15" applyNumberFormat="1" applyFont="1" applyFill="1" applyBorder="1" applyAlignment="1">
      <alignment horizontal="center" vertical="center"/>
      <protection/>
    </xf>
    <xf numFmtId="176" fontId="26" fillId="0" borderId="31" xfId="15" applyNumberFormat="1" applyFont="1" applyFill="1" applyBorder="1" applyAlignment="1">
      <alignment horizontal="right" vertical="center"/>
      <protection/>
    </xf>
    <xf numFmtId="176" fontId="23" fillId="35" borderId="32" xfId="15" applyNumberFormat="1" applyFont="1" applyFill="1" applyBorder="1" applyAlignment="1">
      <alignment horizontal="center" vertical="center"/>
      <protection/>
    </xf>
    <xf numFmtId="0" fontId="26" fillId="35" borderId="31" xfId="15" applyNumberFormat="1" applyFont="1" applyFill="1" applyBorder="1" applyAlignment="1">
      <alignment horizontal="center" vertical="center"/>
      <protection/>
    </xf>
    <xf numFmtId="176" fontId="23"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5"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17"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2" fillId="35" borderId="10" xfId="0" applyFont="1" applyFill="1" applyBorder="1" applyAlignment="1">
      <alignment horizontal="lef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49" fontId="0" fillId="35" borderId="30" xfId="0" applyNumberFormat="1" applyFont="1" applyFill="1" applyBorder="1" applyAlignment="1">
      <alignment horizontal="left" vertical="center"/>
    </xf>
    <xf numFmtId="49" fontId="0" fillId="35" borderId="31"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26" fillId="0" borderId="44" xfId="15" applyNumberFormat="1" applyFont="1" applyFill="1" applyBorder="1" applyAlignment="1">
      <alignment horizontal="left" vertical="center"/>
      <protection/>
    </xf>
    <xf numFmtId="0" fontId="22" fillId="0" borderId="0" xfId="0" applyFont="1" applyAlignment="1">
      <alignment horizontal="center"/>
    </xf>
    <xf numFmtId="0" fontId="0" fillId="0" borderId="0" xfId="0" applyFont="1" applyAlignment="1">
      <alignment horizontal="left" wrapText="1"/>
    </xf>
    <xf numFmtId="0" fontId="0" fillId="0" borderId="0" xfId="0" applyAlignment="1">
      <alignment horizontal="left"/>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26" fillId="0" borderId="17" xfId="15" applyNumberFormat="1" applyFont="1" applyFill="1" applyBorder="1" applyAlignment="1" quotePrefix="1">
      <alignment horizontal="left" vertical="center"/>
      <protection/>
    </xf>
    <xf numFmtId="176" fontId="26" fillId="35" borderId="18" xfId="15" applyNumberFormat="1" applyFont="1" applyFill="1" applyBorder="1" applyAlignment="1" quotePrefix="1">
      <alignment horizontal="center" vertical="center"/>
      <protection/>
    </xf>
    <xf numFmtId="176" fontId="26" fillId="35" borderId="18" xfId="15" applyNumberFormat="1" applyFont="1" applyFill="1" applyBorder="1" applyAlignment="1" quotePrefix="1">
      <alignment horizontal="left" vertical="center"/>
      <protection/>
    </xf>
    <xf numFmtId="176" fontId="23" fillId="0" borderId="17" xfId="15" applyNumberFormat="1" applyFont="1" applyFill="1" applyBorder="1" applyAlignment="1" quotePrefix="1">
      <alignment horizontal="center" vertical="center"/>
      <protection/>
    </xf>
    <xf numFmtId="176" fontId="23" fillId="0" borderId="26" xfId="15" applyNumberFormat="1" applyFont="1" applyFill="1" applyBorder="1" applyAlignment="1" quotePrefix="1">
      <alignment horizontal="center" vertical="center"/>
      <protection/>
    </xf>
    <xf numFmtId="176" fontId="23" fillId="35" borderId="47" xfId="15" applyNumberFormat="1" applyFont="1" applyFill="1" applyBorder="1" applyAlignment="1" quotePrefix="1">
      <alignment horizontal="center" vertical="center"/>
      <protection/>
    </xf>
    <xf numFmtId="176" fontId="23" fillId="35" borderId="32" xfId="15" applyNumberFormat="1" applyFont="1" applyFill="1" applyBorder="1" applyAlignment="1" quotePrefix="1">
      <alignment horizontal="center" vertical="center"/>
      <protection/>
    </xf>
    <xf numFmtId="176" fontId="0" fillId="35" borderId="4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workbookViewId="0" topLeftCell="A26">
      <selection activeCell="A2" sqref="A2:F28"/>
    </sheetView>
  </sheetViews>
  <sheetFormatPr defaultColWidth="9.00390625" defaultRowHeight="14.25"/>
  <cols>
    <col min="3" max="3" width="10.75390625" style="0" customWidth="1"/>
    <col min="4" max="4" width="12.375" style="0" customWidth="1"/>
    <col min="5" max="5" width="14.375" style="0" customWidth="1"/>
    <col min="6" max="6" width="22.50390625" style="0" customWidth="1"/>
  </cols>
  <sheetData>
    <row r="1" spans="1:6" ht="27" customHeight="1">
      <c r="A1" s="219" t="s">
        <v>0</v>
      </c>
      <c r="B1" s="219"/>
      <c r="C1" s="219"/>
      <c r="D1" s="219"/>
      <c r="E1" s="219"/>
      <c r="F1" s="219"/>
    </row>
    <row r="2" spans="1:6" ht="42.75" customHeight="1">
      <c r="A2" s="220" t="s">
        <v>1</v>
      </c>
      <c r="B2" s="221"/>
      <c r="C2" s="221"/>
      <c r="D2" s="221"/>
      <c r="E2" s="221"/>
      <c r="F2" s="221"/>
    </row>
    <row r="3" spans="1:6" ht="23.25" customHeight="1">
      <c r="A3" s="221"/>
      <c r="B3" s="221"/>
      <c r="C3" s="221"/>
      <c r="D3" s="221"/>
      <c r="E3" s="221"/>
      <c r="F3" s="221"/>
    </row>
    <row r="4" spans="1:6" ht="14.25">
      <c r="A4" s="221"/>
      <c r="B4" s="221"/>
      <c r="C4" s="221"/>
      <c r="D4" s="221"/>
      <c r="E4" s="221"/>
      <c r="F4" s="221"/>
    </row>
    <row r="5" spans="1:6" ht="14.25">
      <c r="A5" s="221"/>
      <c r="B5" s="221"/>
      <c r="C5" s="221"/>
      <c r="D5" s="221"/>
      <c r="E5" s="221"/>
      <c r="F5" s="221"/>
    </row>
    <row r="6" spans="1:6" ht="14.25">
      <c r="A6" s="221"/>
      <c r="B6" s="221"/>
      <c r="C6" s="221"/>
      <c r="D6" s="221"/>
      <c r="E6" s="221"/>
      <c r="F6" s="221"/>
    </row>
    <row r="7" spans="1:6" ht="14.25">
      <c r="A7" s="221"/>
      <c r="B7" s="221"/>
      <c r="C7" s="221"/>
      <c r="D7" s="221"/>
      <c r="E7" s="221"/>
      <c r="F7" s="221"/>
    </row>
    <row r="8" spans="1:6" ht="14.25">
      <c r="A8" s="221"/>
      <c r="B8" s="221"/>
      <c r="C8" s="221"/>
      <c r="D8" s="221"/>
      <c r="E8" s="221"/>
      <c r="F8" s="221"/>
    </row>
    <row r="9" spans="1:6" ht="14.25">
      <c r="A9" s="221"/>
      <c r="B9" s="221"/>
      <c r="C9" s="221"/>
      <c r="D9" s="221"/>
      <c r="E9" s="221"/>
      <c r="F9" s="221"/>
    </row>
    <row r="10" spans="1:6" ht="14.25">
      <c r="A10" s="221"/>
      <c r="B10" s="221"/>
      <c r="C10" s="221"/>
      <c r="D10" s="221"/>
      <c r="E10" s="221"/>
      <c r="F10" s="221"/>
    </row>
    <row r="11" spans="1:6" ht="14.25">
      <c r="A11" s="221"/>
      <c r="B11" s="221"/>
      <c r="C11" s="221"/>
      <c r="D11" s="221"/>
      <c r="E11" s="221"/>
      <c r="F11" s="221"/>
    </row>
    <row r="12" spans="1:6" ht="14.25">
      <c r="A12" s="221"/>
      <c r="B12" s="221"/>
      <c r="C12" s="221"/>
      <c r="D12" s="221"/>
      <c r="E12" s="221"/>
      <c r="F12" s="221"/>
    </row>
    <row r="13" spans="1:6" ht="14.25">
      <c r="A13" s="221"/>
      <c r="B13" s="221"/>
      <c r="C13" s="221"/>
      <c r="D13" s="221"/>
      <c r="E13" s="221"/>
      <c r="F13" s="221"/>
    </row>
    <row r="14" spans="1:6" ht="14.25">
      <c r="A14" s="221"/>
      <c r="B14" s="221"/>
      <c r="C14" s="221"/>
      <c r="D14" s="221"/>
      <c r="E14" s="221"/>
      <c r="F14" s="221"/>
    </row>
    <row r="15" spans="1:6" ht="14.25">
      <c r="A15" s="221"/>
      <c r="B15" s="221"/>
      <c r="C15" s="221"/>
      <c r="D15" s="221"/>
      <c r="E15" s="221"/>
      <c r="F15" s="221"/>
    </row>
    <row r="16" spans="1:6" ht="14.25">
      <c r="A16" s="221"/>
      <c r="B16" s="221"/>
      <c r="C16" s="221"/>
      <c r="D16" s="221"/>
      <c r="E16" s="221"/>
      <c r="F16" s="221"/>
    </row>
    <row r="17" spans="1:6" ht="14.25">
      <c r="A17" s="221"/>
      <c r="B17" s="221"/>
      <c r="C17" s="221"/>
      <c r="D17" s="221"/>
      <c r="E17" s="221"/>
      <c r="F17" s="221"/>
    </row>
    <row r="18" spans="1:6" ht="14.25">
      <c r="A18" s="221"/>
      <c r="B18" s="221"/>
      <c r="C18" s="221"/>
      <c r="D18" s="221"/>
      <c r="E18" s="221"/>
      <c r="F18" s="221"/>
    </row>
    <row r="19" spans="1:6" ht="14.25">
      <c r="A19" s="221"/>
      <c r="B19" s="221"/>
      <c r="C19" s="221"/>
      <c r="D19" s="221"/>
      <c r="E19" s="221"/>
      <c r="F19" s="221"/>
    </row>
    <row r="20" spans="1:6" ht="14.25">
      <c r="A20" s="221"/>
      <c r="B20" s="221"/>
      <c r="C20" s="221"/>
      <c r="D20" s="221"/>
      <c r="E20" s="221"/>
      <c r="F20" s="221"/>
    </row>
    <row r="21" spans="1:6" ht="14.25">
      <c r="A21" s="221"/>
      <c r="B21" s="221"/>
      <c r="C21" s="221"/>
      <c r="D21" s="221"/>
      <c r="E21" s="221"/>
      <c r="F21" s="221"/>
    </row>
    <row r="22" spans="1:6" ht="14.25">
      <c r="A22" s="221"/>
      <c r="B22" s="221"/>
      <c r="C22" s="221"/>
      <c r="D22" s="221"/>
      <c r="E22" s="221"/>
      <c r="F22" s="221"/>
    </row>
    <row r="23" spans="1:6" ht="14.25">
      <c r="A23" s="221"/>
      <c r="B23" s="221"/>
      <c r="C23" s="221"/>
      <c r="D23" s="221"/>
      <c r="E23" s="221"/>
      <c r="F23" s="221"/>
    </row>
    <row r="24" spans="1:6" ht="14.25">
      <c r="A24" s="221"/>
      <c r="B24" s="221"/>
      <c r="C24" s="221"/>
      <c r="D24" s="221"/>
      <c r="E24" s="221"/>
      <c r="F24" s="221"/>
    </row>
    <row r="25" spans="1:6" ht="46.5" customHeight="1">
      <c r="A25" s="221"/>
      <c r="B25" s="221"/>
      <c r="C25" s="221"/>
      <c r="D25" s="221"/>
      <c r="E25" s="221"/>
      <c r="F25" s="221"/>
    </row>
    <row r="26" spans="1:6" ht="14.25">
      <c r="A26" s="221"/>
      <c r="B26" s="221"/>
      <c r="C26" s="221"/>
      <c r="D26" s="221"/>
      <c r="E26" s="221"/>
      <c r="F26" s="221"/>
    </row>
    <row r="27" spans="1:6" ht="14.25">
      <c r="A27" s="221"/>
      <c r="B27" s="221"/>
      <c r="C27" s="221"/>
      <c r="D27" s="221"/>
      <c r="E27" s="221"/>
      <c r="F27" s="221"/>
    </row>
    <row r="28" spans="1:6" ht="409.5" customHeight="1">
      <c r="A28" s="221"/>
      <c r="B28" s="221"/>
      <c r="C28" s="221"/>
      <c r="D28" s="221"/>
      <c r="E28" s="221"/>
      <c r="F28" s="221"/>
    </row>
  </sheetData>
  <sheetProtection/>
  <mergeCells count="2">
    <mergeCell ref="A1:F1"/>
    <mergeCell ref="A2:F2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D10">
      <selection activeCell="A23" sqref="A23"/>
    </sheetView>
  </sheetViews>
  <sheetFormatPr defaultColWidth="9.00390625" defaultRowHeight="14.25"/>
  <cols>
    <col min="1" max="1" width="50.625" style="113" customWidth="1"/>
    <col min="2" max="2" width="4.00390625" style="113" customWidth="1"/>
    <col min="3" max="3" width="15.625" style="113" customWidth="1"/>
    <col min="4" max="4" width="50.625" style="113" customWidth="1"/>
    <col min="5" max="5" width="3.50390625" style="113" customWidth="1"/>
    <col min="6" max="6" width="15.625" style="113" customWidth="1"/>
    <col min="7" max="8" width="9.00390625" style="114" customWidth="1"/>
    <col min="9" max="16384" width="9.00390625" style="113" customWidth="1"/>
  </cols>
  <sheetData>
    <row r="1" ht="14.25">
      <c r="A1" s="115"/>
    </row>
    <row r="2" spans="1:8" s="111" customFormat="1" ht="18" customHeight="1">
      <c r="A2" s="116" t="s">
        <v>2</v>
      </c>
      <c r="B2" s="116"/>
      <c r="C2" s="116"/>
      <c r="D2" s="116"/>
      <c r="E2" s="116"/>
      <c r="F2" s="116"/>
      <c r="G2" s="161"/>
      <c r="H2" s="161"/>
    </row>
    <row r="3" spans="1:6" ht="9.75" customHeight="1">
      <c r="A3" s="117"/>
      <c r="B3" s="117"/>
      <c r="C3" s="117"/>
      <c r="D3" s="117"/>
      <c r="E3" s="117"/>
      <c r="F3" s="46" t="s">
        <v>3</v>
      </c>
    </row>
    <row r="4" spans="1:6" ht="15" customHeight="1">
      <c r="A4" s="8" t="s">
        <v>4</v>
      </c>
      <c r="B4" s="117"/>
      <c r="C4" s="117"/>
      <c r="D4" s="117"/>
      <c r="E4" s="117"/>
      <c r="F4" s="46" t="s">
        <v>5</v>
      </c>
    </row>
    <row r="5" spans="1:8" s="112" customFormat="1" ht="21.75" customHeight="1">
      <c r="A5" s="222" t="s">
        <v>6</v>
      </c>
      <c r="B5" s="119"/>
      <c r="C5" s="119"/>
      <c r="D5" s="223" t="s">
        <v>7</v>
      </c>
      <c r="E5" s="119"/>
      <c r="F5" s="121"/>
      <c r="G5" s="162"/>
      <c r="H5" s="162"/>
    </row>
    <row r="6" spans="1:8" s="112" customFormat="1" ht="21.75" customHeight="1">
      <c r="A6" s="224" t="s">
        <v>8</v>
      </c>
      <c r="B6" s="225" t="s">
        <v>9</v>
      </c>
      <c r="C6" s="124" t="s">
        <v>10</v>
      </c>
      <c r="D6" s="226" t="s">
        <v>8</v>
      </c>
      <c r="E6" s="225" t="s">
        <v>9</v>
      </c>
      <c r="F6" s="217" t="s">
        <v>10</v>
      </c>
      <c r="G6" s="162"/>
      <c r="H6" s="162"/>
    </row>
    <row r="7" spans="1:8" s="112" customFormat="1" ht="21.75" customHeight="1">
      <c r="A7" s="224" t="s">
        <v>11</v>
      </c>
      <c r="B7" s="124"/>
      <c r="C7" s="226" t="s">
        <v>12</v>
      </c>
      <c r="D7" s="226" t="s">
        <v>11</v>
      </c>
      <c r="E7" s="124"/>
      <c r="F7" s="227" t="s">
        <v>13</v>
      </c>
      <c r="G7" s="162"/>
      <c r="H7" s="162"/>
    </row>
    <row r="8" spans="1:8" s="112" customFormat="1" ht="21.75" customHeight="1">
      <c r="A8" s="228" t="s">
        <v>14</v>
      </c>
      <c r="B8" s="229" t="s">
        <v>12</v>
      </c>
      <c r="C8" s="131">
        <v>650.0699999999999</v>
      </c>
      <c r="D8" s="230" t="s">
        <v>15</v>
      </c>
      <c r="E8" s="229" t="s">
        <v>16</v>
      </c>
      <c r="F8" s="131">
        <v>650.0699999999999</v>
      </c>
      <c r="G8" s="162"/>
      <c r="H8" s="162"/>
    </row>
    <row r="9" spans="1:8" s="112" customFormat="1" ht="21.75" customHeight="1">
      <c r="A9" s="136" t="s">
        <v>17</v>
      </c>
      <c r="B9" s="229" t="s">
        <v>13</v>
      </c>
      <c r="C9" s="131"/>
      <c r="D9" s="230" t="s">
        <v>18</v>
      </c>
      <c r="E9" s="229" t="s">
        <v>19</v>
      </c>
      <c r="F9" s="135"/>
      <c r="G9" s="162"/>
      <c r="H9" s="162"/>
    </row>
    <row r="10" spans="1:8" s="112" customFormat="1" ht="21.75" customHeight="1">
      <c r="A10" s="136" t="s">
        <v>20</v>
      </c>
      <c r="B10" s="229" t="s">
        <v>21</v>
      </c>
      <c r="C10" s="131"/>
      <c r="D10" s="230" t="s">
        <v>22</v>
      </c>
      <c r="E10" s="229" t="s">
        <v>23</v>
      </c>
      <c r="F10" s="135"/>
      <c r="G10" s="162"/>
      <c r="H10" s="162"/>
    </row>
    <row r="11" spans="1:8" s="112" customFormat="1" ht="21.75" customHeight="1">
      <c r="A11" s="136" t="s">
        <v>24</v>
      </c>
      <c r="B11" s="229" t="s">
        <v>25</v>
      </c>
      <c r="C11" s="131"/>
      <c r="D11" s="230" t="s">
        <v>26</v>
      </c>
      <c r="E11" s="229" t="s">
        <v>27</v>
      </c>
      <c r="F11" s="135"/>
      <c r="G11" s="162"/>
      <c r="H11" s="162"/>
    </row>
    <row r="12" spans="1:8" s="112" customFormat="1" ht="21.75" customHeight="1">
      <c r="A12" s="136" t="s">
        <v>28</v>
      </c>
      <c r="B12" s="229" t="s">
        <v>29</v>
      </c>
      <c r="C12" s="131"/>
      <c r="D12" s="230" t="s">
        <v>30</v>
      </c>
      <c r="E12" s="229" t="s">
        <v>31</v>
      </c>
      <c r="F12" s="135"/>
      <c r="G12" s="162"/>
      <c r="H12" s="162"/>
    </row>
    <row r="13" spans="1:8" s="112" customFormat="1" ht="21.75" customHeight="1">
      <c r="A13" s="136" t="s">
        <v>32</v>
      </c>
      <c r="B13" s="229" t="s">
        <v>33</v>
      </c>
      <c r="C13" s="131"/>
      <c r="D13" s="230" t="s">
        <v>34</v>
      </c>
      <c r="E13" s="229" t="s">
        <v>35</v>
      </c>
      <c r="F13" s="135"/>
      <c r="G13" s="162"/>
      <c r="H13" s="162"/>
    </row>
    <row r="14" spans="1:8" s="112" customFormat="1" ht="21.75" customHeight="1">
      <c r="A14" s="136"/>
      <c r="B14" s="229" t="s">
        <v>36</v>
      </c>
      <c r="C14" s="131"/>
      <c r="D14" s="137" t="s">
        <v>37</v>
      </c>
      <c r="E14" s="229" t="s">
        <v>38</v>
      </c>
      <c r="F14" s="135"/>
      <c r="G14" s="162"/>
      <c r="H14" s="162"/>
    </row>
    <row r="15" spans="1:8" s="112" customFormat="1" ht="21.75" customHeight="1">
      <c r="A15" s="129"/>
      <c r="B15" s="229" t="s">
        <v>39</v>
      </c>
      <c r="C15" s="138"/>
      <c r="D15" s="139"/>
      <c r="E15" s="229" t="s">
        <v>40</v>
      </c>
      <c r="F15" s="141"/>
      <c r="G15" s="162"/>
      <c r="H15" s="162"/>
    </row>
    <row r="16" spans="1:8" s="112" customFormat="1" ht="21.75" customHeight="1">
      <c r="A16" s="231" t="s">
        <v>41</v>
      </c>
      <c r="B16" s="229" t="s">
        <v>42</v>
      </c>
      <c r="C16" s="131">
        <v>650.0699999999999</v>
      </c>
      <c r="D16" s="232" t="s">
        <v>43</v>
      </c>
      <c r="E16" s="229" t="s">
        <v>44</v>
      </c>
      <c r="F16" s="131">
        <v>650.0699999999999</v>
      </c>
      <c r="G16" s="162"/>
      <c r="H16" s="162"/>
    </row>
    <row r="17" spans="1:8" s="112" customFormat="1" ht="21.75" customHeight="1">
      <c r="A17" s="129" t="s">
        <v>45</v>
      </c>
      <c r="B17" s="229" t="s">
        <v>46</v>
      </c>
      <c r="C17" s="131"/>
      <c r="D17" s="139" t="s">
        <v>47</v>
      </c>
      <c r="E17" s="229" t="s">
        <v>48</v>
      </c>
      <c r="F17" s="147"/>
      <c r="G17" s="162"/>
      <c r="H17" s="162"/>
    </row>
    <row r="18" spans="1:8" s="112" customFormat="1" ht="21.75" customHeight="1">
      <c r="A18" s="129" t="s">
        <v>49</v>
      </c>
      <c r="B18" s="229" t="s">
        <v>50</v>
      </c>
      <c r="C18" s="131"/>
      <c r="D18" s="139" t="s">
        <v>51</v>
      </c>
      <c r="E18" s="229" t="s">
        <v>52</v>
      </c>
      <c r="F18" s="147"/>
      <c r="G18" s="162"/>
      <c r="H18" s="162"/>
    </row>
    <row r="19" spans="1:8" s="112" customFormat="1" ht="21.75" customHeight="1">
      <c r="A19" s="218"/>
      <c r="B19" s="229" t="s">
        <v>53</v>
      </c>
      <c r="C19" s="149"/>
      <c r="D19" s="150"/>
      <c r="E19" s="229" t="s">
        <v>54</v>
      </c>
      <c r="F19" s="152"/>
      <c r="G19" s="162"/>
      <c r="H19" s="162"/>
    </row>
    <row r="20" spans="1:6" ht="21.75" customHeight="1">
      <c r="A20" s="233" t="s">
        <v>55</v>
      </c>
      <c r="B20" s="229" t="s">
        <v>56</v>
      </c>
      <c r="C20" s="131">
        <v>650.0699999999999</v>
      </c>
      <c r="D20" s="234" t="s">
        <v>55</v>
      </c>
      <c r="E20" s="229" t="s">
        <v>57</v>
      </c>
      <c r="F20" s="131">
        <v>650.0699999999999</v>
      </c>
    </row>
    <row r="21" spans="1:6" ht="29.25" customHeight="1">
      <c r="A21" s="158" t="s">
        <v>58</v>
      </c>
      <c r="B21" s="159"/>
      <c r="C21" s="159"/>
      <c r="D21" s="159"/>
      <c r="E21" s="159"/>
      <c r="F21" s="159"/>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2"/>
  <sheetViews>
    <sheetView zoomScaleSheetLayoutView="160" workbookViewId="0" topLeftCell="A4">
      <selection activeCell="A9" sqref="A9:IV19"/>
    </sheetView>
  </sheetViews>
  <sheetFormatPr defaultColWidth="9.00390625" defaultRowHeight="14.25"/>
  <cols>
    <col min="1" max="2" width="4.625" style="166" customWidth="1"/>
    <col min="3" max="3" width="20.50390625" style="166" bestFit="1" customWidth="1"/>
    <col min="4" max="10" width="13.625" style="166" customWidth="1"/>
    <col min="11" max="16384" width="9.00390625" style="166" customWidth="1"/>
  </cols>
  <sheetData>
    <row r="1" spans="1:10" s="163" customFormat="1" ht="21.75">
      <c r="A1" s="167" t="s">
        <v>59</v>
      </c>
      <c r="B1" s="167"/>
      <c r="C1" s="167"/>
      <c r="D1" s="167"/>
      <c r="E1" s="167"/>
      <c r="F1" s="167"/>
      <c r="G1" s="167"/>
      <c r="H1" s="167"/>
      <c r="I1" s="167"/>
      <c r="J1" s="167"/>
    </row>
    <row r="2" spans="1:10" ht="14.25">
      <c r="A2" s="168"/>
      <c r="B2" s="168"/>
      <c r="C2" s="168"/>
      <c r="D2" s="168"/>
      <c r="E2" s="168"/>
      <c r="F2" s="168"/>
      <c r="G2" s="168"/>
      <c r="H2" s="168"/>
      <c r="I2" s="168"/>
      <c r="J2" s="46" t="s">
        <v>60</v>
      </c>
    </row>
    <row r="3" spans="1:10" ht="15">
      <c r="A3" s="8" t="s">
        <v>61</v>
      </c>
      <c r="B3" s="202" t="s">
        <v>62</v>
      </c>
      <c r="C3" s="202"/>
      <c r="D3" s="168"/>
      <c r="E3" s="168"/>
      <c r="F3" s="169"/>
      <c r="G3" s="168"/>
      <c r="H3" s="168"/>
      <c r="I3" s="168"/>
      <c r="J3" s="46" t="s">
        <v>5</v>
      </c>
    </row>
    <row r="4" spans="1:11" s="164" customFormat="1" ht="22.5" customHeight="1">
      <c r="A4" s="235" t="s">
        <v>8</v>
      </c>
      <c r="B4" s="171"/>
      <c r="C4" s="171"/>
      <c r="D4" s="236" t="s">
        <v>41</v>
      </c>
      <c r="E4" s="237" t="s">
        <v>63</v>
      </c>
      <c r="F4" s="236" t="s">
        <v>64</v>
      </c>
      <c r="G4" s="236" t="s">
        <v>65</v>
      </c>
      <c r="H4" s="236" t="s">
        <v>66</v>
      </c>
      <c r="I4" s="236" t="s">
        <v>67</v>
      </c>
      <c r="J4" s="238" t="s">
        <v>68</v>
      </c>
      <c r="K4" s="196"/>
    </row>
    <row r="5" spans="1:11" s="164" customFormat="1" ht="22.5" customHeight="1">
      <c r="A5" s="174" t="s">
        <v>69</v>
      </c>
      <c r="B5" s="175"/>
      <c r="C5" s="239" t="s">
        <v>70</v>
      </c>
      <c r="D5" s="177"/>
      <c r="E5" s="204"/>
      <c r="F5" s="177"/>
      <c r="G5" s="177"/>
      <c r="H5" s="177"/>
      <c r="I5" s="177"/>
      <c r="J5" s="214"/>
      <c r="K5" s="196"/>
    </row>
    <row r="6" spans="1:11" s="164" customFormat="1" ht="22.5" customHeight="1">
      <c r="A6" s="179"/>
      <c r="B6" s="180"/>
      <c r="C6" s="181"/>
      <c r="D6" s="181"/>
      <c r="E6" s="205"/>
      <c r="F6" s="181"/>
      <c r="G6" s="181"/>
      <c r="H6" s="181"/>
      <c r="I6" s="181"/>
      <c r="J6" s="215"/>
      <c r="K6" s="196"/>
    </row>
    <row r="7" spans="1:11" ht="22.5" customHeight="1">
      <c r="A7" s="240" t="s">
        <v>71</v>
      </c>
      <c r="B7" s="207"/>
      <c r="C7" s="208"/>
      <c r="D7" s="241" t="s">
        <v>12</v>
      </c>
      <c r="E7" s="241" t="s">
        <v>13</v>
      </c>
      <c r="F7" s="241" t="s">
        <v>21</v>
      </c>
      <c r="G7" s="241" t="s">
        <v>25</v>
      </c>
      <c r="H7" s="241" t="s">
        <v>29</v>
      </c>
      <c r="I7" s="241" t="s">
        <v>33</v>
      </c>
      <c r="J7" s="216" t="s">
        <v>36</v>
      </c>
      <c r="K7" s="201"/>
    </row>
    <row r="8" spans="1:11" ht="22.5" customHeight="1">
      <c r="A8" s="242" t="s">
        <v>55</v>
      </c>
      <c r="B8" s="188"/>
      <c r="C8" s="189"/>
      <c r="D8" s="99">
        <f>D9+D12</f>
        <v>650.07</v>
      </c>
      <c r="E8" s="99">
        <f>E9+E12</f>
        <v>650.07</v>
      </c>
      <c r="F8" s="99"/>
      <c r="G8" s="99"/>
      <c r="H8" s="99"/>
      <c r="I8" s="99"/>
      <c r="J8" s="100"/>
      <c r="K8" s="201"/>
    </row>
    <row r="9" spans="1:11" ht="22.5" customHeight="1">
      <c r="A9" s="96">
        <v>208</v>
      </c>
      <c r="B9" s="97"/>
      <c r="C9" s="98" t="s">
        <v>72</v>
      </c>
      <c r="D9" s="99">
        <f>E9</f>
        <v>14.84</v>
      </c>
      <c r="E9" s="99">
        <v>14.84</v>
      </c>
      <c r="F9" s="99"/>
      <c r="G9" s="99"/>
      <c r="H9" s="99"/>
      <c r="I9" s="99"/>
      <c r="J9" s="100"/>
      <c r="K9" s="201"/>
    </row>
    <row r="10" spans="1:11" ht="22.5" customHeight="1">
      <c r="A10" s="101" t="s">
        <v>73</v>
      </c>
      <c r="B10" s="102"/>
      <c r="C10" s="98" t="s">
        <v>74</v>
      </c>
      <c r="D10" s="99">
        <f aca="true" t="shared" si="0" ref="D10:D19">E10</f>
        <v>14.84</v>
      </c>
      <c r="E10" s="99">
        <v>14.84</v>
      </c>
      <c r="F10" s="99"/>
      <c r="G10" s="99"/>
      <c r="H10" s="99"/>
      <c r="I10" s="99"/>
      <c r="J10" s="100"/>
      <c r="K10" s="201"/>
    </row>
    <row r="11" spans="1:11" ht="22.5" customHeight="1">
      <c r="A11" s="101" t="s">
        <v>75</v>
      </c>
      <c r="B11" s="102"/>
      <c r="C11" s="103" t="s">
        <v>76</v>
      </c>
      <c r="D11" s="99">
        <f t="shared" si="0"/>
        <v>14.84</v>
      </c>
      <c r="E11" s="99">
        <v>14.84</v>
      </c>
      <c r="F11" s="99"/>
      <c r="G11" s="99"/>
      <c r="H11" s="99"/>
      <c r="I11" s="99"/>
      <c r="J11" s="100"/>
      <c r="K11" s="201"/>
    </row>
    <row r="12" spans="1:11" ht="22.5" customHeight="1">
      <c r="A12" s="101" t="s">
        <v>77</v>
      </c>
      <c r="B12" s="102"/>
      <c r="C12" s="98" t="s">
        <v>78</v>
      </c>
      <c r="D12" s="99">
        <f t="shared" si="0"/>
        <v>635.23</v>
      </c>
      <c r="E12" s="99">
        <f>200.11+435.12</f>
        <v>635.23</v>
      </c>
      <c r="F12" s="99"/>
      <c r="G12" s="99"/>
      <c r="H12" s="99"/>
      <c r="I12" s="99"/>
      <c r="J12" s="100"/>
      <c r="K12" s="201"/>
    </row>
    <row r="13" spans="1:11" ht="22.5" customHeight="1">
      <c r="A13" s="104" t="s">
        <v>79</v>
      </c>
      <c r="B13" s="105"/>
      <c r="C13" s="98" t="s">
        <v>80</v>
      </c>
      <c r="D13" s="99">
        <f t="shared" si="0"/>
        <v>628.53</v>
      </c>
      <c r="E13" s="99">
        <f>193.41+435.12</f>
        <v>628.53</v>
      </c>
      <c r="F13" s="99"/>
      <c r="G13" s="99"/>
      <c r="H13" s="99"/>
      <c r="I13" s="99"/>
      <c r="J13" s="100"/>
      <c r="K13" s="201"/>
    </row>
    <row r="14" spans="1:11" ht="22.5" customHeight="1">
      <c r="A14" s="101" t="s">
        <v>81</v>
      </c>
      <c r="B14" s="106"/>
      <c r="C14" s="98" t="s">
        <v>82</v>
      </c>
      <c r="D14" s="99">
        <f t="shared" si="0"/>
        <v>501.61</v>
      </c>
      <c r="E14" s="99">
        <f>150.05+351.56</f>
        <v>501.61</v>
      </c>
      <c r="F14" s="99"/>
      <c r="G14" s="99"/>
      <c r="H14" s="99"/>
      <c r="I14" s="99"/>
      <c r="J14" s="100"/>
      <c r="K14" s="201"/>
    </row>
    <row r="15" spans="1:11" ht="22.5" customHeight="1">
      <c r="A15" s="101" t="s">
        <v>83</v>
      </c>
      <c r="B15" s="106"/>
      <c r="C15" s="98" t="s">
        <v>84</v>
      </c>
      <c r="D15" s="99">
        <f t="shared" si="0"/>
        <v>0.34</v>
      </c>
      <c r="E15" s="99">
        <v>0.34</v>
      </c>
      <c r="F15" s="99"/>
      <c r="G15" s="99"/>
      <c r="H15" s="99"/>
      <c r="I15" s="99"/>
      <c r="J15" s="100"/>
      <c r="K15" s="201"/>
    </row>
    <row r="16" spans="1:11" ht="22.5" customHeight="1">
      <c r="A16" s="101" t="s">
        <v>85</v>
      </c>
      <c r="B16" s="106"/>
      <c r="C16" s="98" t="s">
        <v>86</v>
      </c>
      <c r="D16" s="99">
        <f t="shared" si="0"/>
        <v>50</v>
      </c>
      <c r="E16" s="99">
        <f>35+15</f>
        <v>50</v>
      </c>
      <c r="F16" s="99"/>
      <c r="G16" s="99"/>
      <c r="H16" s="99"/>
      <c r="I16" s="99"/>
      <c r="J16" s="100"/>
      <c r="K16" s="201"/>
    </row>
    <row r="17" spans="1:11" ht="22.5" customHeight="1">
      <c r="A17" s="101" t="s">
        <v>87</v>
      </c>
      <c r="B17" s="106"/>
      <c r="C17" s="98" t="s">
        <v>88</v>
      </c>
      <c r="D17" s="99">
        <f t="shared" si="0"/>
        <v>76.58</v>
      </c>
      <c r="E17" s="99">
        <f>8.02+68.56</f>
        <v>76.58</v>
      </c>
      <c r="F17" s="99"/>
      <c r="G17" s="99"/>
      <c r="H17" s="99"/>
      <c r="I17" s="99"/>
      <c r="J17" s="100"/>
      <c r="K17" s="201"/>
    </row>
    <row r="18" spans="1:11" ht="22.5" customHeight="1">
      <c r="A18" s="101" t="s">
        <v>89</v>
      </c>
      <c r="B18" s="106"/>
      <c r="C18" s="98" t="s">
        <v>90</v>
      </c>
      <c r="D18" s="99">
        <f t="shared" si="0"/>
        <v>6.7</v>
      </c>
      <c r="E18" s="99">
        <v>6.7</v>
      </c>
      <c r="F18" s="99"/>
      <c r="G18" s="99"/>
      <c r="H18" s="99"/>
      <c r="I18" s="99"/>
      <c r="J18" s="100"/>
      <c r="K18" s="201"/>
    </row>
    <row r="19" spans="1:11" ht="22.5" customHeight="1">
      <c r="A19" s="210" t="s">
        <v>91</v>
      </c>
      <c r="B19" s="211"/>
      <c r="C19" s="98" t="s">
        <v>82</v>
      </c>
      <c r="D19" s="99">
        <f t="shared" si="0"/>
        <v>6.7</v>
      </c>
      <c r="E19" s="99">
        <v>6.7</v>
      </c>
      <c r="F19" s="99"/>
      <c r="G19" s="99"/>
      <c r="H19" s="99"/>
      <c r="I19" s="99"/>
      <c r="J19" s="100"/>
      <c r="K19" s="201"/>
    </row>
    <row r="20" spans="1:10" ht="30.75" customHeight="1">
      <c r="A20" s="191" t="s">
        <v>92</v>
      </c>
      <c r="B20" s="192"/>
      <c r="C20" s="192"/>
      <c r="D20" s="192"/>
      <c r="E20" s="192"/>
      <c r="F20" s="192"/>
      <c r="G20" s="192"/>
      <c r="H20" s="192"/>
      <c r="I20" s="192"/>
      <c r="J20" s="192"/>
    </row>
    <row r="21" ht="14.25">
      <c r="A21" s="212"/>
    </row>
    <row r="22" ht="14.25">
      <c r="A22" s="212"/>
    </row>
  </sheetData>
  <sheetProtection/>
  <mergeCells count="26">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J20"/>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3"/>
  <sheetViews>
    <sheetView workbookViewId="0" topLeftCell="A4">
      <selection activeCell="A9" sqref="A9:F19"/>
    </sheetView>
  </sheetViews>
  <sheetFormatPr defaultColWidth="9.00390625" defaultRowHeight="14.25"/>
  <cols>
    <col min="1" max="1" width="5.625" style="166" customWidth="1"/>
    <col min="2" max="2" width="4.75390625" style="166" customWidth="1"/>
    <col min="3" max="3" width="10.375" style="166" customWidth="1"/>
    <col min="4" max="4" width="14.375" style="166" customWidth="1"/>
    <col min="5" max="9" width="14.625" style="166" customWidth="1"/>
    <col min="10" max="10" width="9.00390625" style="166" customWidth="1"/>
    <col min="11" max="11" width="12.625" style="166" customWidth="1"/>
    <col min="12" max="16384" width="9.00390625" style="166" customWidth="1"/>
  </cols>
  <sheetData>
    <row r="1" spans="1:9" s="163" customFormat="1" ht="21.75">
      <c r="A1" s="167" t="s">
        <v>93</v>
      </c>
      <c r="B1" s="167"/>
      <c r="C1" s="167"/>
      <c r="D1" s="167"/>
      <c r="E1" s="167"/>
      <c r="F1" s="167"/>
      <c r="G1" s="167"/>
      <c r="H1" s="167"/>
      <c r="I1" s="167"/>
    </row>
    <row r="2" spans="1:9" ht="14.25">
      <c r="A2" s="168"/>
      <c r="B2" s="168"/>
      <c r="C2" s="168"/>
      <c r="D2" s="168"/>
      <c r="E2" s="168"/>
      <c r="F2" s="168"/>
      <c r="G2" s="168"/>
      <c r="H2" s="168"/>
      <c r="I2" s="46" t="s">
        <v>94</v>
      </c>
    </row>
    <row r="3" spans="1:9" ht="15">
      <c r="A3" s="8" t="s">
        <v>4</v>
      </c>
      <c r="B3" s="168"/>
      <c r="C3" s="168"/>
      <c r="D3" s="168"/>
      <c r="E3" s="168"/>
      <c r="F3" s="169"/>
      <c r="G3" s="168"/>
      <c r="H3" s="168"/>
      <c r="I3" s="46" t="s">
        <v>5</v>
      </c>
    </row>
    <row r="4" spans="1:10" s="164" customFormat="1" ht="22.5" customHeight="1">
      <c r="A4" s="235" t="s">
        <v>8</v>
      </c>
      <c r="B4" s="171"/>
      <c r="C4" s="171"/>
      <c r="D4" s="236" t="s">
        <v>43</v>
      </c>
      <c r="E4" s="236" t="s">
        <v>95</v>
      </c>
      <c r="F4" s="243" t="s">
        <v>96</v>
      </c>
      <c r="G4" s="243" t="s">
        <v>97</v>
      </c>
      <c r="H4" s="173" t="s">
        <v>98</v>
      </c>
      <c r="I4" s="244" t="s">
        <v>99</v>
      </c>
      <c r="J4" s="196"/>
    </row>
    <row r="5" spans="1:10" s="164" customFormat="1" ht="22.5" customHeight="1">
      <c r="A5" s="174" t="s">
        <v>69</v>
      </c>
      <c r="B5" s="175"/>
      <c r="C5" s="239" t="s">
        <v>70</v>
      </c>
      <c r="D5" s="177"/>
      <c r="E5" s="177"/>
      <c r="F5" s="178"/>
      <c r="G5" s="178"/>
      <c r="H5" s="178"/>
      <c r="I5" s="197"/>
      <c r="J5" s="196"/>
    </row>
    <row r="6" spans="1:10" s="164" customFormat="1" ht="22.5" customHeight="1">
      <c r="A6" s="179"/>
      <c r="B6" s="180"/>
      <c r="C6" s="181"/>
      <c r="D6" s="181"/>
      <c r="E6" s="181"/>
      <c r="F6" s="182"/>
      <c r="G6" s="182"/>
      <c r="H6" s="182"/>
      <c r="I6" s="198"/>
      <c r="J6" s="196"/>
    </row>
    <row r="7" spans="1:10" s="165" customFormat="1" ht="22.5" customHeight="1">
      <c r="A7" s="245" t="s">
        <v>71</v>
      </c>
      <c r="B7" s="184"/>
      <c r="C7" s="185"/>
      <c r="D7" s="246" t="s">
        <v>12</v>
      </c>
      <c r="E7" s="246" t="s">
        <v>13</v>
      </c>
      <c r="F7" s="246" t="s">
        <v>21</v>
      </c>
      <c r="G7" s="186" t="s">
        <v>25</v>
      </c>
      <c r="H7" s="186" t="s">
        <v>29</v>
      </c>
      <c r="I7" s="199" t="s">
        <v>33</v>
      </c>
      <c r="J7" s="200"/>
    </row>
    <row r="8" spans="1:10" ht="22.5" customHeight="1">
      <c r="A8" s="242" t="s">
        <v>55</v>
      </c>
      <c r="B8" s="188"/>
      <c r="C8" s="189"/>
      <c r="D8" s="99">
        <f>SUM(E8:F8)</f>
        <v>650.0700000000002</v>
      </c>
      <c r="E8" s="99">
        <f>E9+E12</f>
        <v>599.7300000000001</v>
      </c>
      <c r="F8" s="99">
        <f>F12</f>
        <v>50.34</v>
      </c>
      <c r="G8" s="99"/>
      <c r="H8" s="99"/>
      <c r="I8" s="100"/>
      <c r="J8" s="200"/>
    </row>
    <row r="9" spans="1:11" ht="22.5" customHeight="1">
      <c r="A9" s="96">
        <v>208</v>
      </c>
      <c r="B9" s="97"/>
      <c r="C9" s="98" t="s">
        <v>72</v>
      </c>
      <c r="D9" s="99">
        <f>SUM(E9:F9)</f>
        <v>14.84</v>
      </c>
      <c r="E9" s="99">
        <v>14.84</v>
      </c>
      <c r="F9" s="99"/>
      <c r="G9" s="99"/>
      <c r="H9" s="99"/>
      <c r="I9" s="100"/>
      <c r="J9" s="200"/>
      <c r="K9" s="201"/>
    </row>
    <row r="10" spans="1:11" ht="22.5" customHeight="1">
      <c r="A10" s="101" t="s">
        <v>73</v>
      </c>
      <c r="B10" s="102"/>
      <c r="C10" s="98" t="s">
        <v>74</v>
      </c>
      <c r="D10" s="99">
        <f aca="true" t="shared" si="0" ref="D10:D19">SUM(E10:F10)</f>
        <v>14.84</v>
      </c>
      <c r="E10" s="99">
        <v>14.84</v>
      </c>
      <c r="F10" s="99"/>
      <c r="G10" s="99"/>
      <c r="H10" s="99"/>
      <c r="I10" s="100"/>
      <c r="J10" s="200"/>
      <c r="K10" s="201"/>
    </row>
    <row r="11" spans="1:11" ht="22.5" customHeight="1">
      <c r="A11" s="101" t="s">
        <v>75</v>
      </c>
      <c r="B11" s="102"/>
      <c r="C11" s="103" t="s">
        <v>76</v>
      </c>
      <c r="D11" s="99">
        <f t="shared" si="0"/>
        <v>14.84</v>
      </c>
      <c r="E11" s="99">
        <v>14.84</v>
      </c>
      <c r="F11" s="99"/>
      <c r="G11" s="99"/>
      <c r="H11" s="99"/>
      <c r="I11" s="100"/>
      <c r="J11" s="200"/>
      <c r="K11" s="201"/>
    </row>
    <row r="12" spans="1:11" ht="22.5" customHeight="1">
      <c r="A12" s="101" t="s">
        <v>77</v>
      </c>
      <c r="B12" s="102"/>
      <c r="C12" s="98" t="s">
        <v>78</v>
      </c>
      <c r="D12" s="99">
        <f t="shared" si="0"/>
        <v>635.2300000000001</v>
      </c>
      <c r="E12" s="99">
        <f>E13+E18</f>
        <v>584.8900000000001</v>
      </c>
      <c r="F12" s="99">
        <v>50.34</v>
      </c>
      <c r="G12" s="99"/>
      <c r="H12" s="99"/>
      <c r="I12" s="100"/>
      <c r="J12" s="200"/>
      <c r="K12" s="201"/>
    </row>
    <row r="13" spans="1:11" ht="22.5" customHeight="1">
      <c r="A13" s="104" t="s">
        <v>79</v>
      </c>
      <c r="B13" s="105"/>
      <c r="C13" s="98" t="s">
        <v>80</v>
      </c>
      <c r="D13" s="99">
        <f t="shared" si="0"/>
        <v>628.5300000000001</v>
      </c>
      <c r="E13" s="99">
        <f>E14+E15+E17</f>
        <v>578.19</v>
      </c>
      <c r="F13" s="99">
        <v>50.34</v>
      </c>
      <c r="G13" s="99"/>
      <c r="H13" s="99"/>
      <c r="I13" s="100"/>
      <c r="J13" s="200"/>
      <c r="K13" s="201"/>
    </row>
    <row r="14" spans="1:11" ht="22.5" customHeight="1">
      <c r="A14" s="101" t="s">
        <v>81</v>
      </c>
      <c r="B14" s="106"/>
      <c r="C14" s="98" t="s">
        <v>82</v>
      </c>
      <c r="D14" s="99">
        <f t="shared" si="0"/>
        <v>501.61</v>
      </c>
      <c r="E14" s="99">
        <f>150.05+351.56-0.34</f>
        <v>501.27000000000004</v>
      </c>
      <c r="F14" s="99">
        <v>0.34</v>
      </c>
      <c r="G14" s="99"/>
      <c r="H14" s="99"/>
      <c r="I14" s="100"/>
      <c r="J14" s="200"/>
      <c r="K14" s="201"/>
    </row>
    <row r="15" spans="1:11" ht="22.5" customHeight="1">
      <c r="A15" s="101" t="s">
        <v>83</v>
      </c>
      <c r="B15" s="106"/>
      <c r="C15" s="98" t="s">
        <v>84</v>
      </c>
      <c r="D15" s="99">
        <f t="shared" si="0"/>
        <v>0.34</v>
      </c>
      <c r="E15" s="99">
        <v>0.34</v>
      </c>
      <c r="F15" s="99"/>
      <c r="G15" s="99"/>
      <c r="H15" s="99"/>
      <c r="I15" s="100"/>
      <c r="J15" s="200"/>
      <c r="K15" s="201"/>
    </row>
    <row r="16" spans="1:11" ht="22.5" customHeight="1">
      <c r="A16" s="101" t="s">
        <v>85</v>
      </c>
      <c r="B16" s="106"/>
      <c r="C16" s="98" t="s">
        <v>86</v>
      </c>
      <c r="D16" s="99">
        <f t="shared" si="0"/>
        <v>50</v>
      </c>
      <c r="E16" s="99"/>
      <c r="F16" s="99">
        <v>50</v>
      </c>
      <c r="G16" s="99"/>
      <c r="H16" s="99"/>
      <c r="I16" s="100"/>
      <c r="J16" s="200"/>
      <c r="K16" s="201"/>
    </row>
    <row r="17" spans="1:11" ht="22.5" customHeight="1">
      <c r="A17" s="101" t="s">
        <v>87</v>
      </c>
      <c r="B17" s="106"/>
      <c r="C17" s="98" t="s">
        <v>88</v>
      </c>
      <c r="D17" s="99">
        <f t="shared" si="0"/>
        <v>76.58</v>
      </c>
      <c r="E17" s="99">
        <f>8.02+68.56</f>
        <v>76.58</v>
      </c>
      <c r="F17" s="99"/>
      <c r="G17" s="99"/>
      <c r="H17" s="99"/>
      <c r="I17" s="100"/>
      <c r="J17" s="200"/>
      <c r="K17" s="201"/>
    </row>
    <row r="18" spans="1:11" ht="22.5" customHeight="1">
      <c r="A18" s="101" t="s">
        <v>89</v>
      </c>
      <c r="B18" s="106"/>
      <c r="C18" s="98" t="s">
        <v>90</v>
      </c>
      <c r="D18" s="99">
        <f t="shared" si="0"/>
        <v>6.7</v>
      </c>
      <c r="E18" s="99">
        <v>6.7</v>
      </c>
      <c r="F18" s="99"/>
      <c r="G18" s="99"/>
      <c r="H18" s="99"/>
      <c r="I18" s="100"/>
      <c r="J18" s="200"/>
      <c r="K18" s="201"/>
    </row>
    <row r="19" spans="1:11" ht="22.5" customHeight="1">
      <c r="A19" s="190" t="s">
        <v>91</v>
      </c>
      <c r="B19" s="98"/>
      <c r="C19" s="98" t="s">
        <v>82</v>
      </c>
      <c r="D19" s="99">
        <f t="shared" si="0"/>
        <v>6.7</v>
      </c>
      <c r="E19" s="99">
        <v>6.7</v>
      </c>
      <c r="F19" s="99"/>
      <c r="G19" s="99"/>
      <c r="H19" s="99"/>
      <c r="I19" s="100"/>
      <c r="J19" s="200"/>
      <c r="K19" s="201"/>
    </row>
    <row r="20" spans="1:9" ht="31.5" customHeight="1">
      <c r="A20" s="191" t="s">
        <v>100</v>
      </c>
      <c r="B20" s="192"/>
      <c r="C20" s="192"/>
      <c r="D20" s="192"/>
      <c r="E20" s="192"/>
      <c r="F20" s="192"/>
      <c r="G20" s="192"/>
      <c r="H20" s="192"/>
      <c r="I20" s="192"/>
    </row>
    <row r="21" ht="14.25">
      <c r="A21" s="193"/>
    </row>
    <row r="22" ht="14.25">
      <c r="A22" s="194"/>
    </row>
    <row r="23" ht="14.25">
      <c r="A23" s="194"/>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20:I2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D10">
      <selection activeCell="D17" sqref="D17"/>
    </sheetView>
  </sheetViews>
  <sheetFormatPr defaultColWidth="9.00390625" defaultRowHeight="14.25"/>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101</v>
      </c>
      <c r="B2" s="116"/>
      <c r="C2" s="116"/>
      <c r="D2" s="116"/>
      <c r="E2" s="116"/>
      <c r="F2" s="116"/>
      <c r="G2" s="116"/>
      <c r="H2" s="116"/>
      <c r="I2" s="161"/>
      <c r="J2" s="161"/>
    </row>
    <row r="3" spans="1:8" ht="9.75" customHeight="1">
      <c r="A3" s="117"/>
      <c r="B3" s="117"/>
      <c r="C3" s="117"/>
      <c r="D3" s="117"/>
      <c r="E3" s="117"/>
      <c r="F3" s="117"/>
      <c r="G3" s="117"/>
      <c r="H3" s="46" t="s">
        <v>102</v>
      </c>
    </row>
    <row r="4" spans="1:8" ht="15" customHeight="1">
      <c r="A4" s="8" t="s">
        <v>4</v>
      </c>
      <c r="B4" s="117"/>
      <c r="C4" s="117"/>
      <c r="D4" s="117"/>
      <c r="E4" s="117"/>
      <c r="F4" s="117"/>
      <c r="G4" s="117"/>
      <c r="H4" s="46" t="s">
        <v>5</v>
      </c>
    </row>
    <row r="5" spans="1:10" s="112" customFormat="1" ht="19.5" customHeight="1">
      <c r="A5" s="222" t="s">
        <v>6</v>
      </c>
      <c r="B5" s="119"/>
      <c r="C5" s="119"/>
      <c r="D5" s="223" t="s">
        <v>7</v>
      </c>
      <c r="E5" s="119"/>
      <c r="F5" s="120"/>
      <c r="G5" s="120"/>
      <c r="H5" s="121"/>
      <c r="I5" s="162"/>
      <c r="J5" s="162"/>
    </row>
    <row r="6" spans="1:10" s="112" customFormat="1" ht="31.5" customHeight="1">
      <c r="A6" s="224" t="s">
        <v>8</v>
      </c>
      <c r="B6" s="225" t="s">
        <v>9</v>
      </c>
      <c r="C6" s="124" t="s">
        <v>103</v>
      </c>
      <c r="D6" s="226" t="s">
        <v>8</v>
      </c>
      <c r="E6" s="225" t="s">
        <v>9</v>
      </c>
      <c r="F6" s="124" t="s">
        <v>55</v>
      </c>
      <c r="G6" s="125" t="s">
        <v>104</v>
      </c>
      <c r="H6" s="126" t="s">
        <v>105</v>
      </c>
      <c r="I6" s="162"/>
      <c r="J6" s="162"/>
    </row>
    <row r="7" spans="1:10" s="112" customFormat="1" ht="19.5" customHeight="1">
      <c r="A7" s="224" t="s">
        <v>11</v>
      </c>
      <c r="B7" s="124"/>
      <c r="C7" s="226" t="s">
        <v>12</v>
      </c>
      <c r="D7" s="226" t="s">
        <v>11</v>
      </c>
      <c r="E7" s="124"/>
      <c r="F7" s="127">
        <v>2</v>
      </c>
      <c r="G7" s="127">
        <v>3</v>
      </c>
      <c r="H7" s="128">
        <v>4</v>
      </c>
      <c r="I7" s="162"/>
      <c r="J7" s="162"/>
    </row>
    <row r="8" spans="1:10" s="112" customFormat="1" ht="19.5" customHeight="1">
      <c r="A8" s="228" t="s">
        <v>106</v>
      </c>
      <c r="B8" s="229" t="s">
        <v>12</v>
      </c>
      <c r="C8" s="131">
        <v>650.0700000000002</v>
      </c>
      <c r="D8" s="230" t="s">
        <v>15</v>
      </c>
      <c r="E8" s="133">
        <v>15</v>
      </c>
      <c r="F8" s="134">
        <v>650.0700000000002</v>
      </c>
      <c r="G8" s="134">
        <v>650.0700000000002</v>
      </c>
      <c r="H8" s="135"/>
      <c r="I8" s="162"/>
      <c r="J8" s="162"/>
    </row>
    <row r="9" spans="1:10" s="112" customFormat="1" ht="19.5" customHeight="1">
      <c r="A9" s="136" t="s">
        <v>107</v>
      </c>
      <c r="B9" s="229" t="s">
        <v>13</v>
      </c>
      <c r="C9" s="131"/>
      <c r="D9" s="230" t="s">
        <v>18</v>
      </c>
      <c r="E9" s="133">
        <v>16</v>
      </c>
      <c r="F9" s="134"/>
      <c r="G9" s="134"/>
      <c r="H9" s="135"/>
      <c r="I9" s="162"/>
      <c r="J9" s="162"/>
    </row>
    <row r="10" spans="1:10" s="112" customFormat="1" ht="19.5" customHeight="1">
      <c r="A10" s="136"/>
      <c r="B10" s="229" t="s">
        <v>21</v>
      </c>
      <c r="C10" s="131"/>
      <c r="D10" s="230" t="s">
        <v>22</v>
      </c>
      <c r="E10" s="133">
        <v>17</v>
      </c>
      <c r="F10" s="134"/>
      <c r="G10" s="134"/>
      <c r="H10" s="135"/>
      <c r="I10" s="162"/>
      <c r="J10" s="162"/>
    </row>
    <row r="11" spans="1:10" s="112" customFormat="1" ht="19.5" customHeight="1">
      <c r="A11" s="136"/>
      <c r="B11" s="229" t="s">
        <v>25</v>
      </c>
      <c r="C11" s="131"/>
      <c r="D11" s="230" t="s">
        <v>26</v>
      </c>
      <c r="E11" s="133">
        <v>18</v>
      </c>
      <c r="F11" s="134"/>
      <c r="G11" s="134"/>
      <c r="H11" s="135"/>
      <c r="I11" s="162"/>
      <c r="J11" s="162"/>
    </row>
    <row r="12" spans="1:10" s="112" customFormat="1" ht="19.5" customHeight="1">
      <c r="A12" s="136"/>
      <c r="B12" s="229" t="s">
        <v>29</v>
      </c>
      <c r="C12" s="131"/>
      <c r="D12" s="230" t="s">
        <v>30</v>
      </c>
      <c r="E12" s="133">
        <v>19</v>
      </c>
      <c r="F12" s="134"/>
      <c r="G12" s="134"/>
      <c r="H12" s="135"/>
      <c r="I12" s="162"/>
      <c r="J12" s="162"/>
    </row>
    <row r="13" spans="1:10" s="112" customFormat="1" ht="19.5" customHeight="1">
      <c r="A13" s="136"/>
      <c r="B13" s="229" t="s">
        <v>33</v>
      </c>
      <c r="C13" s="131"/>
      <c r="D13" s="230" t="s">
        <v>34</v>
      </c>
      <c r="E13" s="133">
        <v>20</v>
      </c>
      <c r="F13" s="134"/>
      <c r="G13" s="134"/>
      <c r="H13" s="135"/>
      <c r="I13" s="162"/>
      <c r="J13" s="162"/>
    </row>
    <row r="14" spans="1:10" s="112" customFormat="1" ht="19.5" customHeight="1">
      <c r="A14" s="136"/>
      <c r="B14" s="229" t="s">
        <v>36</v>
      </c>
      <c r="C14" s="131"/>
      <c r="D14" s="137" t="s">
        <v>37</v>
      </c>
      <c r="E14" s="133">
        <v>21</v>
      </c>
      <c r="F14" s="134"/>
      <c r="G14" s="134"/>
      <c r="H14" s="135"/>
      <c r="I14" s="162"/>
      <c r="J14" s="162"/>
    </row>
    <row r="15" spans="1:10" s="112" customFormat="1" ht="19.5" customHeight="1">
      <c r="A15" s="129"/>
      <c r="B15" s="229" t="s">
        <v>39</v>
      </c>
      <c r="C15" s="138"/>
      <c r="D15" s="139"/>
      <c r="E15" s="133">
        <v>22</v>
      </c>
      <c r="F15" s="140"/>
      <c r="G15" s="133"/>
      <c r="H15" s="141"/>
      <c r="I15" s="162"/>
      <c r="J15" s="162"/>
    </row>
    <row r="16" spans="1:10" s="112" customFormat="1" ht="19.5" customHeight="1">
      <c r="A16" s="231" t="s">
        <v>41</v>
      </c>
      <c r="B16" s="229" t="s">
        <v>42</v>
      </c>
      <c r="C16" s="131">
        <v>650.0700000000002</v>
      </c>
      <c r="D16" s="232" t="s">
        <v>43</v>
      </c>
      <c r="E16" s="133">
        <v>23</v>
      </c>
      <c r="F16" s="140">
        <v>650.0700000000002</v>
      </c>
      <c r="G16" s="133">
        <v>650.0700000000002</v>
      </c>
      <c r="H16" s="144"/>
      <c r="I16" s="162"/>
      <c r="J16" s="162"/>
    </row>
    <row r="17" spans="1:10" s="112" customFormat="1" ht="19.5" customHeight="1">
      <c r="A17" s="145" t="s">
        <v>108</v>
      </c>
      <c r="B17" s="229" t="s">
        <v>46</v>
      </c>
      <c r="C17" s="131"/>
      <c r="D17" s="146" t="s">
        <v>109</v>
      </c>
      <c r="E17" s="133">
        <v>24</v>
      </c>
      <c r="F17" s="140"/>
      <c r="G17" s="133"/>
      <c r="H17" s="147"/>
      <c r="I17" s="162"/>
      <c r="J17" s="162"/>
    </row>
    <row r="18" spans="1:10" s="112" customFormat="1" ht="19.5" customHeight="1">
      <c r="A18" s="145" t="s">
        <v>110</v>
      </c>
      <c r="B18" s="229" t="s">
        <v>50</v>
      </c>
      <c r="C18" s="131"/>
      <c r="D18" s="139"/>
      <c r="E18" s="133">
        <v>25</v>
      </c>
      <c r="F18" s="140"/>
      <c r="G18" s="133"/>
      <c r="H18" s="147"/>
      <c r="I18" s="162"/>
      <c r="J18" s="162"/>
    </row>
    <row r="19" spans="1:10" s="112" customFormat="1" ht="19.5" customHeight="1">
      <c r="A19" s="148" t="s">
        <v>111</v>
      </c>
      <c r="B19" s="229" t="s">
        <v>53</v>
      </c>
      <c r="C19" s="149"/>
      <c r="D19" s="150"/>
      <c r="E19" s="133">
        <v>26</v>
      </c>
      <c r="F19" s="151"/>
      <c r="G19" s="133"/>
      <c r="H19" s="152"/>
      <c r="I19" s="162"/>
      <c r="J19" s="162"/>
    </row>
    <row r="20" spans="1:10" s="112" customFormat="1" ht="19.5" customHeight="1">
      <c r="A20" s="148"/>
      <c r="B20" s="229" t="s">
        <v>56</v>
      </c>
      <c r="C20" s="149"/>
      <c r="D20" s="150"/>
      <c r="E20" s="133">
        <v>27</v>
      </c>
      <c r="F20" s="151"/>
      <c r="G20" s="133"/>
      <c r="H20" s="152"/>
      <c r="I20" s="162"/>
      <c r="J20" s="162"/>
    </row>
    <row r="21" spans="1:8" ht="19.5" customHeight="1">
      <c r="A21" s="233" t="s">
        <v>55</v>
      </c>
      <c r="B21" s="229" t="s">
        <v>16</v>
      </c>
      <c r="C21" s="154">
        <v>650.0700000000002</v>
      </c>
      <c r="D21" s="234" t="s">
        <v>55</v>
      </c>
      <c r="E21" s="133">
        <v>28</v>
      </c>
      <c r="F21" s="151">
        <v>650.0700000000002</v>
      </c>
      <c r="G21" s="156">
        <v>650.0700000000002</v>
      </c>
      <c r="H21" s="157"/>
    </row>
    <row r="22" spans="1:8" ht="29.25" customHeight="1">
      <c r="A22" s="158" t="s">
        <v>112</v>
      </c>
      <c r="B22" s="159"/>
      <c r="C22" s="159"/>
      <c r="D22" s="159"/>
      <c r="E22" s="159"/>
      <c r="F22" s="159"/>
      <c r="G22" s="160"/>
      <c r="H22" s="159"/>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5"/>
  <sheetViews>
    <sheetView workbookViewId="0" topLeftCell="A4">
      <selection activeCell="L12" sqref="L12"/>
    </sheetView>
  </sheetViews>
  <sheetFormatPr defaultColWidth="9.00390625" defaultRowHeight="14.25"/>
  <cols>
    <col min="1" max="2" width="4.625" style="5" customWidth="1"/>
    <col min="3" max="3" width="20.50390625" style="5" bestFit="1" customWidth="1"/>
    <col min="4" max="4" width="16.125" style="5" customWidth="1"/>
    <col min="5" max="6" width="20.25390625" style="5" customWidth="1"/>
    <col min="7" max="16384" width="9.00390625" style="5" customWidth="1"/>
  </cols>
  <sheetData>
    <row r="1" spans="1:6" s="1" customFormat="1" ht="30" customHeight="1">
      <c r="A1" s="6" t="s">
        <v>113</v>
      </c>
      <c r="B1" s="6"/>
      <c r="C1" s="6"/>
      <c r="D1" s="6"/>
      <c r="E1" s="6"/>
      <c r="F1" s="6"/>
    </row>
    <row r="2" spans="1:6" s="2" customFormat="1" ht="10.5" customHeight="1">
      <c r="A2" s="7"/>
      <c r="B2" s="7"/>
      <c r="C2" s="7"/>
      <c r="F2" s="46" t="s">
        <v>114</v>
      </c>
    </row>
    <row r="3" spans="1:6" s="2" customFormat="1" ht="15" customHeight="1">
      <c r="A3" s="8" t="s">
        <v>4</v>
      </c>
      <c r="B3" s="7"/>
      <c r="C3" s="7"/>
      <c r="D3" s="9"/>
      <c r="E3" s="9"/>
      <c r="F3" s="46" t="s">
        <v>5</v>
      </c>
    </row>
    <row r="4" spans="1:6" s="3" customFormat="1" ht="20.25" customHeight="1">
      <c r="A4" s="11" t="s">
        <v>115</v>
      </c>
      <c r="B4" s="12"/>
      <c r="C4" s="12"/>
      <c r="D4" s="13" t="s">
        <v>43</v>
      </c>
      <c r="E4" s="14" t="s">
        <v>116</v>
      </c>
      <c r="F4" s="47" t="s">
        <v>96</v>
      </c>
    </row>
    <row r="5" spans="1:6" s="3" customFormat="1" ht="24.75" customHeight="1">
      <c r="A5" s="17" t="s">
        <v>69</v>
      </c>
      <c r="B5" s="18"/>
      <c r="C5" s="18" t="s">
        <v>70</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71</v>
      </c>
      <c r="B8" s="24"/>
      <c r="C8" s="25"/>
      <c r="D8" s="18">
        <v>1</v>
      </c>
      <c r="E8" s="18">
        <v>2</v>
      </c>
      <c r="F8" s="50">
        <v>3</v>
      </c>
    </row>
    <row r="9" spans="1:6" s="3" customFormat="1" ht="22.5" customHeight="1">
      <c r="A9" s="23" t="s">
        <v>55</v>
      </c>
      <c r="B9" s="24"/>
      <c r="C9" s="25"/>
      <c r="D9" s="30">
        <f>SUM(E9:F9)</f>
        <v>650.0700000000002</v>
      </c>
      <c r="E9" s="30">
        <f>E10+E13</f>
        <v>599.7300000000001</v>
      </c>
      <c r="F9" s="51">
        <f>F10+F13</f>
        <v>50.34</v>
      </c>
    </row>
    <row r="10" spans="1:6" s="4" customFormat="1" ht="22.5" customHeight="1">
      <c r="A10" s="96">
        <v>208</v>
      </c>
      <c r="B10" s="97"/>
      <c r="C10" s="98" t="s">
        <v>72</v>
      </c>
      <c r="D10" s="99">
        <f>SUM(E10:F10)</f>
        <v>14.84</v>
      </c>
      <c r="E10" s="99">
        <v>14.84</v>
      </c>
      <c r="F10" s="100"/>
    </row>
    <row r="11" spans="1:6" s="4" customFormat="1" ht="22.5" customHeight="1">
      <c r="A11" s="101" t="s">
        <v>73</v>
      </c>
      <c r="B11" s="102"/>
      <c r="C11" s="98" t="s">
        <v>74</v>
      </c>
      <c r="D11" s="99">
        <f aca="true" t="shared" si="0" ref="D11:D20">SUM(E11:F11)</f>
        <v>14.84</v>
      </c>
      <c r="E11" s="99">
        <v>14.84</v>
      </c>
      <c r="F11" s="100"/>
    </row>
    <row r="12" spans="1:6" s="4" customFormat="1" ht="22.5" customHeight="1">
      <c r="A12" s="101" t="s">
        <v>75</v>
      </c>
      <c r="B12" s="102"/>
      <c r="C12" s="103" t="s">
        <v>76</v>
      </c>
      <c r="D12" s="99">
        <f t="shared" si="0"/>
        <v>14.84</v>
      </c>
      <c r="E12" s="99">
        <v>14.84</v>
      </c>
      <c r="F12" s="100"/>
    </row>
    <row r="13" spans="1:6" s="4" customFormat="1" ht="22.5" customHeight="1">
      <c r="A13" s="101" t="s">
        <v>77</v>
      </c>
      <c r="B13" s="102"/>
      <c r="C13" s="98" t="s">
        <v>78</v>
      </c>
      <c r="D13" s="99">
        <f t="shared" si="0"/>
        <v>635.2300000000001</v>
      </c>
      <c r="E13" s="99">
        <f>E14+E19</f>
        <v>584.8900000000001</v>
      </c>
      <c r="F13" s="100">
        <v>50.34</v>
      </c>
    </row>
    <row r="14" spans="1:6" s="4" customFormat="1" ht="22.5" customHeight="1">
      <c r="A14" s="104" t="s">
        <v>79</v>
      </c>
      <c r="B14" s="105"/>
      <c r="C14" s="98" t="s">
        <v>80</v>
      </c>
      <c r="D14" s="99">
        <f t="shared" si="0"/>
        <v>628.5300000000001</v>
      </c>
      <c r="E14" s="99">
        <f>E15+E16+E18</f>
        <v>578.19</v>
      </c>
      <c r="F14" s="100">
        <v>50.34</v>
      </c>
    </row>
    <row r="15" spans="1:6" s="4" customFormat="1" ht="22.5" customHeight="1">
      <c r="A15" s="101" t="s">
        <v>81</v>
      </c>
      <c r="B15" s="106"/>
      <c r="C15" s="98" t="s">
        <v>82</v>
      </c>
      <c r="D15" s="99">
        <f t="shared" si="0"/>
        <v>501.61</v>
      </c>
      <c r="E15" s="99">
        <f>150.05+351.56-0.34</f>
        <v>501.27000000000004</v>
      </c>
      <c r="F15" s="100">
        <v>0.34</v>
      </c>
    </row>
    <row r="16" spans="1:6" s="4" customFormat="1" ht="22.5" customHeight="1">
      <c r="A16" s="101" t="s">
        <v>83</v>
      </c>
      <c r="B16" s="106"/>
      <c r="C16" s="98" t="s">
        <v>84</v>
      </c>
      <c r="D16" s="99">
        <f t="shared" si="0"/>
        <v>0.34</v>
      </c>
      <c r="E16" s="99">
        <v>0.34</v>
      </c>
      <c r="F16" s="100"/>
    </row>
    <row r="17" spans="1:6" s="4" customFormat="1" ht="22.5" customHeight="1">
      <c r="A17" s="101" t="s">
        <v>85</v>
      </c>
      <c r="B17" s="106"/>
      <c r="C17" s="98" t="s">
        <v>86</v>
      </c>
      <c r="D17" s="99">
        <f t="shared" si="0"/>
        <v>50</v>
      </c>
      <c r="E17" s="99"/>
      <c r="F17" s="100">
        <v>50</v>
      </c>
    </row>
    <row r="18" spans="1:6" s="4" customFormat="1" ht="22.5" customHeight="1">
      <c r="A18" s="101" t="s">
        <v>87</v>
      </c>
      <c r="B18" s="106"/>
      <c r="C18" s="98" t="s">
        <v>88</v>
      </c>
      <c r="D18" s="99">
        <f t="shared" si="0"/>
        <v>76.58</v>
      </c>
      <c r="E18" s="99">
        <f>8.02+68.56</f>
        <v>76.58</v>
      </c>
      <c r="F18" s="100"/>
    </row>
    <row r="19" spans="1:6" s="4" customFormat="1" ht="22.5" customHeight="1">
      <c r="A19" s="101" t="s">
        <v>89</v>
      </c>
      <c r="B19" s="106"/>
      <c r="C19" s="98" t="s">
        <v>90</v>
      </c>
      <c r="D19" s="99">
        <f t="shared" si="0"/>
        <v>6.7</v>
      </c>
      <c r="E19" s="99">
        <v>6.7</v>
      </c>
      <c r="F19" s="100"/>
    </row>
    <row r="20" spans="1:6" s="4" customFormat="1" ht="22.5" customHeight="1">
      <c r="A20" s="107" t="s">
        <v>91</v>
      </c>
      <c r="B20" s="108"/>
      <c r="C20" s="108" t="s">
        <v>82</v>
      </c>
      <c r="D20" s="109">
        <f t="shared" si="0"/>
        <v>6.7</v>
      </c>
      <c r="E20" s="109">
        <v>6.7</v>
      </c>
      <c r="F20" s="110"/>
    </row>
    <row r="21" spans="1:6" ht="32.25" customHeight="1">
      <c r="A21" s="43" t="s">
        <v>117</v>
      </c>
      <c r="B21" s="44"/>
      <c r="C21" s="44"/>
      <c r="D21" s="44"/>
      <c r="E21" s="44"/>
      <c r="F21" s="44"/>
    </row>
    <row r="22" ht="14.25">
      <c r="A22" s="45"/>
    </row>
    <row r="23" ht="14.25">
      <c r="A23" s="45"/>
    </row>
    <row r="24" ht="14.25">
      <c r="A24" s="45"/>
    </row>
    <row r="25" ht="14.25">
      <c r="A25" s="45"/>
    </row>
  </sheetData>
  <sheetProtection/>
  <mergeCells count="2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1:F21"/>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workbookViewId="0" topLeftCell="B1">
      <selection activeCell="K45" sqref="K45"/>
    </sheetView>
  </sheetViews>
  <sheetFormatPr defaultColWidth="9.00390625" defaultRowHeight="14.25"/>
  <cols>
    <col min="1" max="1" width="16.25390625" style="5" customWidth="1"/>
    <col min="2" max="2" width="29.00390625" style="5" customWidth="1"/>
    <col min="3" max="3" width="22.75390625" style="5" customWidth="1"/>
    <col min="4" max="5" width="17.875" style="5" customWidth="1"/>
    <col min="6" max="6" width="12.125" style="5" customWidth="1"/>
    <col min="7" max="16384" width="9.00390625" style="5" customWidth="1"/>
  </cols>
  <sheetData>
    <row r="1" spans="1:6" s="1" customFormat="1" ht="30" customHeight="1">
      <c r="A1" s="78" t="s">
        <v>118</v>
      </c>
      <c r="B1" s="79"/>
      <c r="C1" s="79"/>
      <c r="D1" s="79"/>
      <c r="E1" s="79"/>
      <c r="F1" s="79"/>
    </row>
    <row r="2" spans="1:6" s="2" customFormat="1" ht="10.5" customHeight="1">
      <c r="A2" s="7"/>
      <c r="B2" s="7"/>
      <c r="C2" s="7"/>
      <c r="F2" s="46"/>
    </row>
    <row r="3" spans="1:6" s="2" customFormat="1" ht="27" customHeight="1">
      <c r="A3" s="8" t="s">
        <v>4</v>
      </c>
      <c r="B3" s="7"/>
      <c r="C3" s="7"/>
      <c r="D3" s="9"/>
      <c r="E3" s="80" t="s">
        <v>119</v>
      </c>
      <c r="F3" s="46"/>
    </row>
    <row r="4" spans="1:5" s="74" customFormat="1" ht="30" customHeight="1">
      <c r="A4" s="81" t="s">
        <v>120</v>
      </c>
      <c r="B4" s="82"/>
      <c r="C4" s="83" t="s">
        <v>121</v>
      </c>
      <c r="D4" s="83"/>
      <c r="E4" s="83"/>
    </row>
    <row r="5" spans="1:5" s="75" customFormat="1" ht="30" customHeight="1">
      <c r="A5" s="84" t="s">
        <v>122</v>
      </c>
      <c r="B5" s="84" t="s">
        <v>70</v>
      </c>
      <c r="C5" s="84" t="s">
        <v>55</v>
      </c>
      <c r="D5" s="84" t="s">
        <v>123</v>
      </c>
      <c r="E5" s="83" t="s">
        <v>124</v>
      </c>
    </row>
    <row r="6" spans="1:5" s="76" customFormat="1" ht="30" customHeight="1">
      <c r="A6" s="85" t="s">
        <v>55</v>
      </c>
      <c r="B6" s="85"/>
      <c r="C6" s="85">
        <v>599.73</v>
      </c>
      <c r="D6" s="85">
        <v>502.71</v>
      </c>
      <c r="E6" s="85">
        <v>97.01999999999998</v>
      </c>
    </row>
    <row r="7" spans="1:5" s="76" customFormat="1" ht="30" customHeight="1">
      <c r="A7" s="86">
        <v>301</v>
      </c>
      <c r="B7" s="87" t="s">
        <v>125</v>
      </c>
      <c r="C7" s="85">
        <v>416.04</v>
      </c>
      <c r="D7" s="88">
        <v>416.04</v>
      </c>
      <c r="E7" s="88"/>
    </row>
    <row r="8" spans="1:5" s="76" customFormat="1" ht="30" customHeight="1">
      <c r="A8" s="89">
        <v>30101</v>
      </c>
      <c r="B8" s="90" t="s">
        <v>126</v>
      </c>
      <c r="C8" s="85">
        <v>219.06</v>
      </c>
      <c r="D8" s="91">
        <v>219.06</v>
      </c>
      <c r="E8" s="91"/>
    </row>
    <row r="9" spans="1:5" s="76" customFormat="1" ht="30" customHeight="1">
      <c r="A9" s="89">
        <v>30102</v>
      </c>
      <c r="B9" s="90" t="s">
        <v>127</v>
      </c>
      <c r="C9" s="85">
        <v>115.13999999999999</v>
      </c>
      <c r="D9" s="91">
        <v>115.13999999999999</v>
      </c>
      <c r="E9" s="91"/>
    </row>
    <row r="10" spans="1:5" s="76" customFormat="1" ht="30" customHeight="1">
      <c r="A10" s="89">
        <v>30104</v>
      </c>
      <c r="B10" s="92" t="s">
        <v>128</v>
      </c>
      <c r="C10" s="85">
        <v>60.16</v>
      </c>
      <c r="D10" s="91">
        <v>60.16</v>
      </c>
      <c r="E10" s="91"/>
    </row>
    <row r="11" spans="1:5" s="76" customFormat="1" ht="30" customHeight="1">
      <c r="A11" s="89">
        <v>30107</v>
      </c>
      <c r="B11" s="92" t="s">
        <v>129</v>
      </c>
      <c r="C11" s="85">
        <v>1.12</v>
      </c>
      <c r="D11" s="91">
        <v>1.12</v>
      </c>
      <c r="E11" s="91"/>
    </row>
    <row r="12" spans="1:5" s="76" customFormat="1" ht="30" customHeight="1">
      <c r="A12" s="89">
        <v>30199</v>
      </c>
      <c r="B12" s="93" t="s">
        <v>130</v>
      </c>
      <c r="C12" s="85">
        <v>20.56</v>
      </c>
      <c r="D12" s="91">
        <v>20.56</v>
      </c>
      <c r="E12" s="91"/>
    </row>
    <row r="13" spans="1:5" s="76" customFormat="1" ht="30" customHeight="1">
      <c r="A13" s="86">
        <v>302</v>
      </c>
      <c r="B13" s="94" t="s">
        <v>131</v>
      </c>
      <c r="C13" s="85">
        <v>97.01999999999998</v>
      </c>
      <c r="D13" s="91"/>
      <c r="E13" s="91">
        <v>97.01999999999998</v>
      </c>
    </row>
    <row r="14" spans="1:5" s="76" customFormat="1" ht="30" customHeight="1">
      <c r="A14" s="93">
        <v>30201</v>
      </c>
      <c r="B14" s="93" t="s">
        <v>132</v>
      </c>
      <c r="C14" s="85">
        <v>8.379999999999999</v>
      </c>
      <c r="D14" s="91"/>
      <c r="E14" s="91">
        <v>8.379999999999999</v>
      </c>
    </row>
    <row r="15" spans="1:5" s="76" customFormat="1" ht="30" customHeight="1">
      <c r="A15" s="93">
        <v>30202</v>
      </c>
      <c r="B15" s="93" t="s">
        <v>133</v>
      </c>
      <c r="C15" s="85">
        <v>3.93</v>
      </c>
      <c r="D15" s="91"/>
      <c r="E15" s="91">
        <v>3.93</v>
      </c>
    </row>
    <row r="16" spans="1:5" s="76" customFormat="1" ht="30" customHeight="1">
      <c r="A16" s="93">
        <v>30203</v>
      </c>
      <c r="B16" s="93" t="s">
        <v>134</v>
      </c>
      <c r="C16" s="85">
        <v>0.57</v>
      </c>
      <c r="D16" s="91"/>
      <c r="E16" s="91">
        <v>0.57</v>
      </c>
    </row>
    <row r="17" spans="1:5" s="76" customFormat="1" ht="30" customHeight="1">
      <c r="A17" s="93">
        <v>30204</v>
      </c>
      <c r="B17" s="93" t="s">
        <v>135</v>
      </c>
      <c r="C17" s="85">
        <v>0.11</v>
      </c>
      <c r="D17" s="91"/>
      <c r="E17" s="91">
        <v>0.11</v>
      </c>
    </row>
    <row r="18" spans="1:5" s="76" customFormat="1" ht="30" customHeight="1">
      <c r="A18" s="93">
        <v>30205</v>
      </c>
      <c r="B18" s="93" t="s">
        <v>136</v>
      </c>
      <c r="C18" s="85">
        <v>1.57</v>
      </c>
      <c r="D18" s="91"/>
      <c r="E18" s="91">
        <v>1.57</v>
      </c>
    </row>
    <row r="19" spans="1:5" s="76" customFormat="1" ht="30" customHeight="1">
      <c r="A19" s="93">
        <v>30206</v>
      </c>
      <c r="B19" s="93" t="s">
        <v>137</v>
      </c>
      <c r="C19" s="85">
        <v>4.16</v>
      </c>
      <c r="D19" s="91"/>
      <c r="E19" s="91">
        <v>4.16</v>
      </c>
    </row>
    <row r="20" spans="1:5" s="76" customFormat="1" ht="30" customHeight="1">
      <c r="A20" s="93">
        <v>30207</v>
      </c>
      <c r="B20" s="93" t="s">
        <v>138</v>
      </c>
      <c r="C20" s="85">
        <v>1.01</v>
      </c>
      <c r="D20" s="91"/>
      <c r="E20" s="91">
        <v>1.01</v>
      </c>
    </row>
    <row r="21" spans="1:5" s="76" customFormat="1" ht="30" customHeight="1">
      <c r="A21" s="93">
        <v>30208</v>
      </c>
      <c r="B21" s="93" t="s">
        <v>139</v>
      </c>
      <c r="C21" s="85">
        <v>0</v>
      </c>
      <c r="D21" s="91"/>
      <c r="E21" s="91"/>
    </row>
    <row r="22" spans="1:5" s="76" customFormat="1" ht="30" customHeight="1">
      <c r="A22" s="93">
        <v>30209</v>
      </c>
      <c r="B22" s="93" t="s">
        <v>140</v>
      </c>
      <c r="C22" s="85">
        <v>0.64</v>
      </c>
      <c r="D22" s="91"/>
      <c r="E22" s="91">
        <v>0.64</v>
      </c>
    </row>
    <row r="23" spans="1:5" s="76" customFormat="1" ht="30" customHeight="1">
      <c r="A23" s="93">
        <v>30211</v>
      </c>
      <c r="B23" s="93" t="s">
        <v>141</v>
      </c>
      <c r="C23" s="85">
        <v>3.72</v>
      </c>
      <c r="D23" s="91"/>
      <c r="E23" s="91">
        <v>3.72</v>
      </c>
    </row>
    <row r="24" spans="1:5" s="76" customFormat="1" ht="30" customHeight="1">
      <c r="A24" s="93">
        <v>30212</v>
      </c>
      <c r="B24" s="93" t="s">
        <v>142</v>
      </c>
      <c r="C24" s="85">
        <v>0</v>
      </c>
      <c r="D24" s="91"/>
      <c r="E24" s="91"/>
    </row>
    <row r="25" spans="1:5" s="76" customFormat="1" ht="30" customHeight="1">
      <c r="A25" s="93">
        <v>30213</v>
      </c>
      <c r="B25" s="93" t="s">
        <v>143</v>
      </c>
      <c r="C25" s="85">
        <v>11.37</v>
      </c>
      <c r="D25" s="91"/>
      <c r="E25" s="91">
        <v>11.37</v>
      </c>
    </row>
    <row r="26" spans="1:5" s="76" customFormat="1" ht="30" customHeight="1">
      <c r="A26" s="93">
        <v>30214</v>
      </c>
      <c r="B26" s="93" t="s">
        <v>144</v>
      </c>
      <c r="C26" s="85">
        <v>0.04</v>
      </c>
      <c r="D26" s="91"/>
      <c r="E26" s="91">
        <v>0.04</v>
      </c>
    </row>
    <row r="27" spans="1:5" s="76" customFormat="1" ht="30" customHeight="1">
      <c r="A27" s="93">
        <v>30215</v>
      </c>
      <c r="B27" s="93" t="s">
        <v>145</v>
      </c>
      <c r="C27" s="85">
        <v>0.17</v>
      </c>
      <c r="D27" s="91"/>
      <c r="E27" s="91">
        <v>0.17</v>
      </c>
    </row>
    <row r="28" spans="1:5" s="76" customFormat="1" ht="30" customHeight="1">
      <c r="A28" s="93">
        <v>30216</v>
      </c>
      <c r="B28" s="93" t="s">
        <v>146</v>
      </c>
      <c r="C28" s="85">
        <v>1.64</v>
      </c>
      <c r="D28" s="91"/>
      <c r="E28" s="91">
        <v>1.64</v>
      </c>
    </row>
    <row r="29" spans="1:5" s="76" customFormat="1" ht="30" customHeight="1">
      <c r="A29" s="93">
        <v>30217</v>
      </c>
      <c r="B29" s="93" t="s">
        <v>147</v>
      </c>
      <c r="C29" s="85">
        <v>17.07</v>
      </c>
      <c r="D29" s="91"/>
      <c r="E29" s="91">
        <v>17.07</v>
      </c>
    </row>
    <row r="30" spans="1:5" s="76" customFormat="1" ht="30" customHeight="1">
      <c r="A30" s="93">
        <v>30218</v>
      </c>
      <c r="B30" s="93" t="s">
        <v>148</v>
      </c>
      <c r="C30" s="85">
        <v>2</v>
      </c>
      <c r="D30" s="91"/>
      <c r="E30" s="91">
        <v>2</v>
      </c>
    </row>
    <row r="31" spans="1:5" s="76" customFormat="1" ht="30" customHeight="1">
      <c r="A31" s="93">
        <v>30226</v>
      </c>
      <c r="B31" s="93" t="s">
        <v>149</v>
      </c>
      <c r="C31" s="85">
        <v>0</v>
      </c>
      <c r="D31" s="91"/>
      <c r="E31" s="91"/>
    </row>
    <row r="32" spans="1:5" s="76" customFormat="1" ht="30" customHeight="1">
      <c r="A32" s="93">
        <v>30227</v>
      </c>
      <c r="B32" s="93" t="s">
        <v>150</v>
      </c>
      <c r="C32" s="85">
        <v>0</v>
      </c>
      <c r="D32" s="91"/>
      <c r="E32" s="91"/>
    </row>
    <row r="33" spans="1:5" s="76" customFormat="1" ht="30" customHeight="1">
      <c r="A33" s="93">
        <v>30228</v>
      </c>
      <c r="B33" s="93" t="s">
        <v>151</v>
      </c>
      <c r="C33" s="85">
        <v>27.51</v>
      </c>
      <c r="D33" s="91"/>
      <c r="E33" s="91">
        <v>27.51</v>
      </c>
    </row>
    <row r="34" spans="1:5" s="76" customFormat="1" ht="30" customHeight="1">
      <c r="A34" s="93">
        <v>30229</v>
      </c>
      <c r="B34" s="93" t="s">
        <v>152</v>
      </c>
      <c r="C34" s="85">
        <v>0</v>
      </c>
      <c r="D34" s="91"/>
      <c r="E34" s="91"/>
    </row>
    <row r="35" spans="1:5" s="76" customFormat="1" ht="30" customHeight="1">
      <c r="A35" s="93">
        <v>30231</v>
      </c>
      <c r="B35" s="93" t="s">
        <v>153</v>
      </c>
      <c r="C35" s="85">
        <v>1.32</v>
      </c>
      <c r="D35" s="91"/>
      <c r="E35" s="91">
        <v>1.32</v>
      </c>
    </row>
    <row r="36" spans="1:5" s="76" customFormat="1" ht="30" customHeight="1">
      <c r="A36" s="93">
        <v>30239</v>
      </c>
      <c r="B36" s="93" t="s">
        <v>154</v>
      </c>
      <c r="C36" s="85">
        <v>10.58</v>
      </c>
      <c r="D36" s="91"/>
      <c r="E36" s="91">
        <v>10.58</v>
      </c>
    </row>
    <row r="37" spans="1:5" s="76" customFormat="1" ht="30" customHeight="1">
      <c r="A37" s="93">
        <v>30299</v>
      </c>
      <c r="B37" s="93" t="s">
        <v>155</v>
      </c>
      <c r="C37" s="85">
        <v>1.23</v>
      </c>
      <c r="D37" s="91"/>
      <c r="E37" s="91">
        <v>1.23</v>
      </c>
    </row>
    <row r="38" spans="1:7" s="77" customFormat="1" ht="30" customHeight="1">
      <c r="A38" s="94">
        <v>303</v>
      </c>
      <c r="B38" s="94" t="s">
        <v>156</v>
      </c>
      <c r="C38" s="85">
        <v>86.67000000000002</v>
      </c>
      <c r="D38" s="91">
        <v>86.67000000000002</v>
      </c>
      <c r="E38" s="91"/>
      <c r="F38" s="76"/>
      <c r="G38" s="76"/>
    </row>
    <row r="39" spans="1:6" s="76" customFormat="1" ht="30" customHeight="1">
      <c r="A39" s="93">
        <v>30301</v>
      </c>
      <c r="B39" s="93" t="s">
        <v>157</v>
      </c>
      <c r="C39" s="85">
        <v>0</v>
      </c>
      <c r="D39" s="91"/>
      <c r="E39" s="91"/>
      <c r="F39" s="77"/>
    </row>
    <row r="40" spans="1:5" s="76" customFormat="1" ht="30" customHeight="1">
      <c r="A40" s="93">
        <v>30302</v>
      </c>
      <c r="B40" s="93" t="s">
        <v>158</v>
      </c>
      <c r="C40" s="85">
        <v>34.73</v>
      </c>
      <c r="D40" s="91">
        <v>34.73</v>
      </c>
      <c r="E40" s="91"/>
    </row>
    <row r="41" spans="1:5" s="76" customFormat="1" ht="30" customHeight="1">
      <c r="A41" s="93">
        <v>30304</v>
      </c>
      <c r="B41" s="95" t="s">
        <v>159</v>
      </c>
      <c r="C41" s="85">
        <v>0</v>
      </c>
      <c r="D41" s="91"/>
      <c r="E41" s="91"/>
    </row>
    <row r="42" spans="1:5" s="76" customFormat="1" ht="30" customHeight="1">
      <c r="A42" s="93">
        <v>30305</v>
      </c>
      <c r="B42" s="93" t="s">
        <v>160</v>
      </c>
      <c r="C42" s="85">
        <v>6.85</v>
      </c>
      <c r="D42" s="91">
        <v>6.85</v>
      </c>
      <c r="E42" s="91"/>
    </row>
    <row r="43" spans="1:5" s="76" customFormat="1" ht="30" customHeight="1">
      <c r="A43" s="93">
        <v>30307</v>
      </c>
      <c r="B43" s="93" t="s">
        <v>161</v>
      </c>
      <c r="C43" s="85">
        <v>0</v>
      </c>
      <c r="D43" s="91"/>
      <c r="E43" s="91"/>
    </row>
    <row r="44" spans="1:5" s="76" customFormat="1" ht="30" customHeight="1">
      <c r="A44" s="93">
        <v>30309</v>
      </c>
      <c r="B44" s="93" t="s">
        <v>162</v>
      </c>
      <c r="C44" s="85">
        <v>0</v>
      </c>
      <c r="D44" s="91"/>
      <c r="E44" s="91"/>
    </row>
    <row r="45" spans="1:5" s="76" customFormat="1" ht="30" customHeight="1">
      <c r="A45" s="93">
        <v>30311</v>
      </c>
      <c r="B45" s="93" t="s">
        <v>163</v>
      </c>
      <c r="C45" s="85">
        <v>33.370000000000005</v>
      </c>
      <c r="D45" s="91">
        <v>33.370000000000005</v>
      </c>
      <c r="E45" s="91"/>
    </row>
    <row r="46" spans="1:5" s="76" customFormat="1" ht="30" customHeight="1">
      <c r="A46" s="93">
        <v>30399</v>
      </c>
      <c r="B46" s="93" t="s">
        <v>164</v>
      </c>
      <c r="C46" s="85">
        <v>7.85</v>
      </c>
      <c r="D46" s="91">
        <v>7.85</v>
      </c>
      <c r="E46" s="91"/>
    </row>
  </sheetData>
  <sheetProtection/>
  <mergeCells count="4">
    <mergeCell ref="A1:E1"/>
    <mergeCell ref="A4:B4"/>
    <mergeCell ref="C4:E4"/>
    <mergeCell ref="A6:B6"/>
  </mergeCells>
  <printOptions horizontalCentered="1"/>
  <pageMargins left="0.94" right="0.35" top="0.64" bottom="0.79" header="0.51" footer="0.2"/>
  <pageSetup fitToHeight="1" fitToWidth="1" horizontalDpi="600" verticalDpi="600" orientation="portrait" paperSize="9" scale="52"/>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E21"/>
  <sheetViews>
    <sheetView tabSelected="1" workbookViewId="0" topLeftCell="A1">
      <selection activeCell="D10" sqref="D10"/>
    </sheetView>
  </sheetViews>
  <sheetFormatPr defaultColWidth="9.00390625" defaultRowHeight="14.25"/>
  <cols>
    <col min="1" max="1" width="10.125" style="5" customWidth="1"/>
    <col min="2" max="2" width="29.25390625" style="5" customWidth="1"/>
    <col min="3" max="3" width="20.75390625" style="5" customWidth="1"/>
    <col min="4" max="4" width="32.125" style="5" customWidth="1"/>
    <col min="5" max="12" width="10.125" style="5" customWidth="1"/>
    <col min="13" max="16384" width="9.00390625" style="5" customWidth="1"/>
  </cols>
  <sheetData>
    <row r="1" ht="43.5" customHeight="1"/>
    <row r="2" spans="2:239" ht="25.5">
      <c r="B2" s="54" t="s">
        <v>165</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D3" s="58" t="s">
        <v>166</v>
      </c>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t="s">
        <v>167</v>
      </c>
      <c r="D4" s="58" t="s">
        <v>168</v>
      </c>
      <c r="E4" s="61"/>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2" t="s">
        <v>169</v>
      </c>
      <c r="C5" s="63" t="s">
        <v>10</v>
      </c>
      <c r="D5" s="64" t="s">
        <v>170</v>
      </c>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171</v>
      </c>
      <c r="C6" s="67">
        <v>20.39</v>
      </c>
      <c r="D6" s="64" t="s">
        <v>172</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68" t="s">
        <v>173</v>
      </c>
      <c r="C7" s="67"/>
      <c r="D7" s="69"/>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68" t="s">
        <v>174</v>
      </c>
      <c r="C8" s="67">
        <v>3.32</v>
      </c>
      <c r="D8" s="64" t="s">
        <v>172</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68" t="s">
        <v>175</v>
      </c>
      <c r="C9" s="67"/>
      <c r="D9" s="69"/>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68" t="s">
        <v>176</v>
      </c>
      <c r="C10" s="67">
        <v>3.32</v>
      </c>
      <c r="D10" s="64" t="s">
        <v>172</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68" t="s">
        <v>177</v>
      </c>
      <c r="C11" s="67">
        <v>17.07</v>
      </c>
      <c r="D11" s="69"/>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66" t="s">
        <v>178</v>
      </c>
      <c r="C12" s="67"/>
      <c r="D12" s="69"/>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68" t="s">
        <v>179</v>
      </c>
      <c r="C13" s="67"/>
      <c r="D13" s="69"/>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68" t="s">
        <v>180</v>
      </c>
      <c r="C14" s="67"/>
      <c r="D14" s="69"/>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68" t="s">
        <v>181</v>
      </c>
      <c r="C15" s="67"/>
      <c r="D15" s="69"/>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68" t="s">
        <v>182</v>
      </c>
      <c r="C16" s="67">
        <v>1</v>
      </c>
      <c r="D16" s="69"/>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68" t="s">
        <v>183</v>
      </c>
      <c r="C17" s="67">
        <v>212</v>
      </c>
      <c r="D17" s="69"/>
    </row>
    <row r="18" spans="2:4" ht="48.75" customHeight="1">
      <c r="B18" s="68" t="s">
        <v>184</v>
      </c>
      <c r="C18" s="67">
        <v>2488</v>
      </c>
      <c r="D18" s="69"/>
    </row>
    <row r="19" spans="2:4" ht="14.25">
      <c r="B19" s="70" t="s">
        <v>185</v>
      </c>
      <c r="C19" s="70"/>
      <c r="D19" s="71"/>
    </row>
    <row r="20" spans="2:4" ht="15.75" customHeight="1">
      <c r="B20" s="72" t="s">
        <v>186</v>
      </c>
      <c r="C20" s="72"/>
      <c r="D20" s="71"/>
    </row>
    <row r="21" spans="2:4" ht="27.75" customHeight="1">
      <c r="B21" s="73" t="s">
        <v>187</v>
      </c>
      <c r="C21" s="73"/>
      <c r="D21" s="71"/>
    </row>
  </sheetData>
  <sheetProtection/>
  <mergeCells count="1">
    <mergeCell ref="B21:C21"/>
  </mergeCells>
  <printOptions horizontalCentered="1"/>
  <pageMargins left="0.35" right="0.35" top="0.79" bottom="0.79" header="0.51" footer="0.2"/>
  <pageSetup fitToHeight="1" fitToWidth="1" horizontalDpi="600" verticalDpi="600" orientation="portrait" paperSize="9" scale="9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4" sqref="I1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188</v>
      </c>
      <c r="B1" s="6"/>
      <c r="C1" s="6"/>
      <c r="D1" s="6"/>
      <c r="E1" s="6"/>
      <c r="F1" s="6"/>
      <c r="G1" s="6"/>
      <c r="H1" s="6"/>
      <c r="I1" s="6"/>
    </row>
    <row r="2" spans="1:9" s="2" customFormat="1" ht="10.5" customHeight="1">
      <c r="A2" s="7"/>
      <c r="B2" s="7"/>
      <c r="C2" s="7"/>
      <c r="I2" s="46" t="s">
        <v>189</v>
      </c>
    </row>
    <row r="3" spans="1:9" s="2" customFormat="1" ht="15" customHeight="1">
      <c r="A3" s="8" t="s">
        <v>4</v>
      </c>
      <c r="B3" s="7"/>
      <c r="C3" s="7"/>
      <c r="D3" s="9"/>
      <c r="E3" s="9"/>
      <c r="F3" s="9"/>
      <c r="G3" s="9"/>
      <c r="H3" s="10"/>
      <c r="I3" s="46" t="s">
        <v>5</v>
      </c>
    </row>
    <row r="4" spans="1:9" s="3" customFormat="1" ht="20.25" customHeight="1">
      <c r="A4" s="11" t="s">
        <v>115</v>
      </c>
      <c r="B4" s="12"/>
      <c r="C4" s="12"/>
      <c r="D4" s="13" t="s">
        <v>190</v>
      </c>
      <c r="E4" s="14" t="s">
        <v>191</v>
      </c>
      <c r="F4" s="15" t="s">
        <v>192</v>
      </c>
      <c r="G4" s="16"/>
      <c r="H4" s="16"/>
      <c r="I4" s="47" t="s">
        <v>109</v>
      </c>
    </row>
    <row r="5" spans="1:9" s="3" customFormat="1" ht="27" customHeight="1">
      <c r="A5" s="17" t="s">
        <v>69</v>
      </c>
      <c r="B5" s="18"/>
      <c r="C5" s="18" t="s">
        <v>70</v>
      </c>
      <c r="D5" s="19"/>
      <c r="E5" s="20"/>
      <c r="F5" s="20" t="s">
        <v>193</v>
      </c>
      <c r="G5" s="20" t="s">
        <v>116</v>
      </c>
      <c r="H5" s="19" t="s">
        <v>96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71</v>
      </c>
      <c r="B8" s="24"/>
      <c r="C8" s="25"/>
      <c r="D8" s="18">
        <v>1</v>
      </c>
      <c r="E8" s="18">
        <v>2</v>
      </c>
      <c r="F8" s="18">
        <v>3</v>
      </c>
      <c r="G8" s="18">
        <v>4</v>
      </c>
      <c r="H8" s="26">
        <v>5</v>
      </c>
      <c r="I8" s="50">
        <v>6</v>
      </c>
    </row>
    <row r="9" spans="1:9" s="3" customFormat="1" ht="22.5" customHeight="1">
      <c r="A9" s="27" t="s">
        <v>55</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194</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2017-07-10T02:17:23Z</cp:lastPrinted>
  <dcterms:created xsi:type="dcterms:W3CDTF">2011-12-26T04:36:18Z</dcterms:created>
  <dcterms:modified xsi:type="dcterms:W3CDTF">2018-09-10T08:50:11Z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