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2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<sst xmlns="http://schemas.openxmlformats.org/spreadsheetml/2006/main" count="57">
  <si>
    <t>附件：  汨罗市2019年中央财政专项扶贫资金项目计划明细表</t>
  </si>
  <si>
    <t>序号</t>
  </si>
  <si>
    <t>乡镇</t>
  </si>
  <si>
    <t>总贫困
户数</t>
  </si>
  <si>
    <t>总贫困
人数</t>
  </si>
  <si>
    <t>贫困村</t>
  </si>
  <si>
    <t>贫困
户数</t>
  </si>
  <si>
    <t>贫困
人数</t>
  </si>
  <si>
    <t>分配比率（%）</t>
  </si>
  <si>
    <t>贫困村人均产扶资金（元）</t>
  </si>
  <si>
    <t>贫困村
产扶资金（元）</t>
  </si>
  <si>
    <t>乡镇产扶资金（元）</t>
  </si>
  <si>
    <t>长乐镇</t>
  </si>
  <si>
    <t>青狮村</t>
  </si>
  <si>
    <t>大荆镇</t>
  </si>
  <si>
    <t>古仑村</t>
  </si>
  <si>
    <t>金水村</t>
  </si>
  <si>
    <t>弼时镇</t>
  </si>
  <si>
    <t>影珠山村</t>
  </si>
  <si>
    <t>白鹤洞村</t>
  </si>
  <si>
    <t>大龙山村</t>
  </si>
  <si>
    <t>玉池村</t>
  </si>
  <si>
    <t>清溪村</t>
  </si>
  <si>
    <t>神鼎山镇</t>
  </si>
  <si>
    <t>丰仓村</t>
  </si>
  <si>
    <t>罗江镇</t>
  </si>
  <si>
    <t>山秀村</t>
  </si>
  <si>
    <t>桃林寺镇</t>
  </si>
  <si>
    <t>玉林村</t>
  </si>
  <si>
    <t>永兴村</t>
  </si>
  <si>
    <t>江北村</t>
  </si>
  <si>
    <t>赤卫村</t>
  </si>
  <si>
    <t>白水镇</t>
  </si>
  <si>
    <t>群玉村</t>
  </si>
  <si>
    <t>川山坪镇</t>
  </si>
  <si>
    <t>达摩岭村</t>
  </si>
  <si>
    <t>玉池山村</t>
  </si>
  <si>
    <t>川山村</t>
  </si>
  <si>
    <t>清泉村</t>
  </si>
  <si>
    <t>桥坪村</t>
  </si>
  <si>
    <t>白塘镇</t>
  </si>
  <si>
    <t>仁义村</t>
  </si>
  <si>
    <t>三江镇</t>
  </si>
  <si>
    <t>双桥村</t>
  </si>
  <si>
    <t>八景村</t>
  </si>
  <si>
    <t>洪源洞村</t>
  </si>
  <si>
    <r>
      <t>小</t>
    </r>
    <r>
      <rPr>
        <b/>
        <sz val="8"/>
        <rFont val="Arial"/>
        <charset val="0"/>
      </rPr>
      <t xml:space="preserve"> </t>
    </r>
    <r>
      <rPr>
        <b/>
        <sz val="8"/>
        <rFont val="宋体"/>
        <charset val="0"/>
      </rPr>
      <t>计</t>
    </r>
  </si>
  <si>
    <r>
      <t>10</t>
    </r>
    <r>
      <rPr>
        <b/>
        <sz val="8"/>
        <rFont val="宋体"/>
        <charset val="0"/>
      </rPr>
      <t>个乡镇</t>
    </r>
    <r>
      <rPr>
        <b/>
        <sz val="8"/>
        <rFont val="Arial"/>
        <charset val="0"/>
      </rPr>
      <t xml:space="preserve">
</t>
    </r>
    <r>
      <rPr>
        <b/>
        <sz val="8"/>
        <rFont val="宋体"/>
        <charset val="0"/>
      </rPr>
      <t>合计</t>
    </r>
  </si>
  <si>
    <t>24个贫困村
合计</t>
  </si>
  <si>
    <t>归义镇</t>
  </si>
  <si>
    <t>汨罗镇</t>
  </si>
  <si>
    <t>新市镇</t>
  </si>
  <si>
    <t>屈子祠镇</t>
  </si>
  <si>
    <t>古培镇</t>
  </si>
  <si>
    <r>
      <t>5</t>
    </r>
    <r>
      <rPr>
        <b/>
        <sz val="8"/>
        <rFont val="宋体"/>
        <charset val="0"/>
      </rPr>
      <t>个乡镇</t>
    </r>
    <r>
      <rPr>
        <b/>
        <sz val="8"/>
        <rFont val="Arial"/>
        <charset val="0"/>
      </rPr>
      <t xml:space="preserve">
</t>
    </r>
    <r>
      <rPr>
        <b/>
        <sz val="8"/>
        <rFont val="宋体"/>
        <charset val="0"/>
      </rPr>
      <t>合计</t>
    </r>
  </si>
  <si>
    <t>合计</t>
  </si>
  <si>
    <r>
      <t>15</t>
    </r>
    <r>
      <rPr>
        <b/>
        <sz val="8"/>
        <rFont val="宋体"/>
        <charset val="0"/>
      </rPr>
      <t>个乡镇</t>
    </r>
    <r>
      <rPr>
        <b/>
        <sz val="8"/>
        <rFont val="Arial"/>
        <charset val="0"/>
      </rPr>
      <t xml:space="preserve">
</t>
    </r>
    <r>
      <rPr>
        <b/>
        <sz val="8"/>
        <rFont val="宋体"/>
        <charset val="0"/>
      </rPr>
      <t>合计</t>
    </r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</si>
</sst>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_(* #,##0.00_);_(* \(#,##0.00\);_(* &quot;-&quot;??_);_(@_)"/>
  </numFmts>
  <fonts count="31">
    <font>
      <sz val="10"/>
      <name val="Arial"/>
      <charset val="0"/>
    </font>
    <font>
      <b/>
      <sz val="16"/>
      <name val="宋体"/>
      <charset val="0"/>
    </font>
    <font>
      <b/>
      <sz val="10"/>
      <name val="宋体"/>
      <charset val="0"/>
      <scheme val="minor"/>
    </font>
    <font>
      <b/>
      <sz val="10"/>
      <name val="宋体"/>
      <charset val="0"/>
    </font>
    <font>
      <sz val="8"/>
      <name val="宋体"/>
      <charset val="0"/>
      <scheme val="minor"/>
    </font>
    <font>
      <sz val="8"/>
      <name val="宋体"/>
      <charset val="134"/>
      <scheme val="minor"/>
    </font>
    <font>
      <b/>
      <sz val="8"/>
      <name val="宋体"/>
      <charset val="0"/>
    </font>
    <font>
      <b/>
      <sz val="8"/>
      <name val="Arial"/>
      <charset val="0"/>
    </font>
    <font>
      <b/>
      <sz val="8"/>
      <name val="宋体"/>
      <charset val="0"/>
      <scheme val="minor"/>
    </font>
    <font>
      <sz val="8"/>
      <name val="Arial"/>
      <charset val="0"/>
    </font>
    <font>
      <sz val="8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11" fillId="17" borderId="0" applyNumberFormat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176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22" fillId="10" borderId="9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workbookViewId="0">
      <selection activeCell="O3" sqref="O3"/>
    </sheetView>
  </sheetViews>
  <sheetFormatPr defaultColWidth="8.88888888888889" defaultRowHeight="21" customHeight="1"/>
  <cols>
    <col min="1" max="1" width="4.55555555555556" style="1" customWidth="1"/>
    <col min="2" max="4" width="7.77777777777778" style="1" customWidth="1"/>
    <col min="5" max="5" width="10.3333333333333" style="1" customWidth="1"/>
    <col min="6" max="6" width="6.55555555555556" style="1" customWidth="1"/>
    <col min="7" max="7" width="8" style="1" customWidth="1"/>
    <col min="8" max="8" width="9.33333333333333" style="1" customWidth="1"/>
    <col min="9" max="10" width="9.44444444444444" style="1" customWidth="1"/>
    <col min="11" max="11" width="7.55555555555556" style="1" customWidth="1"/>
    <col min="12" max="16382" width="8.88888888888889" style="1"/>
  </cols>
  <sheetData>
    <row r="1" ht="3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6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4" t="s">
        <v>6</v>
      </c>
      <c r="G2" s="4" t="s">
        <v>7</v>
      </c>
      <c r="H2" s="5" t="s">
        <v>8</v>
      </c>
      <c r="I2" s="23" t="s">
        <v>9</v>
      </c>
      <c r="J2" s="23" t="s">
        <v>10</v>
      </c>
      <c r="K2" s="23" t="s">
        <v>11</v>
      </c>
    </row>
    <row r="3" ht="23" customHeight="1" spans="1:11">
      <c r="A3" s="6">
        <v>1</v>
      </c>
      <c r="B3" s="7" t="s">
        <v>12</v>
      </c>
      <c r="C3" s="7">
        <v>401</v>
      </c>
      <c r="D3" s="7">
        <v>1444</v>
      </c>
      <c r="E3" s="7" t="s">
        <v>13</v>
      </c>
      <c r="F3" s="6">
        <v>106</v>
      </c>
      <c r="G3" s="6">
        <v>393</v>
      </c>
      <c r="H3" s="8">
        <v>40</v>
      </c>
      <c r="I3" s="6">
        <v>500</v>
      </c>
      <c r="J3" s="6">
        <f>G3*H3*I3/100</f>
        <v>78600</v>
      </c>
      <c r="K3" s="6">
        <f>J3</f>
        <v>78600</v>
      </c>
    </row>
    <row r="4" ht="23" customHeight="1" spans="1:11">
      <c r="A4" s="6">
        <v>2</v>
      </c>
      <c r="B4" s="9" t="s">
        <v>14</v>
      </c>
      <c r="C4" s="9">
        <v>228</v>
      </c>
      <c r="D4" s="9">
        <v>750</v>
      </c>
      <c r="E4" s="7" t="s">
        <v>15</v>
      </c>
      <c r="F4" s="6">
        <v>44</v>
      </c>
      <c r="G4" s="6">
        <v>147</v>
      </c>
      <c r="H4" s="8">
        <v>40</v>
      </c>
      <c r="I4" s="6">
        <v>500</v>
      </c>
      <c r="J4" s="6">
        <f t="shared" ref="J4:J17" si="0">G4*H4*I4/100</f>
        <v>29400</v>
      </c>
      <c r="K4" s="24">
        <f>J4+J5</f>
        <v>53000</v>
      </c>
    </row>
    <row r="5" ht="23" customHeight="1" spans="1:11">
      <c r="A5" s="6">
        <v>3</v>
      </c>
      <c r="B5" s="10"/>
      <c r="C5" s="10"/>
      <c r="D5" s="10"/>
      <c r="E5" s="7" t="s">
        <v>16</v>
      </c>
      <c r="F5" s="6">
        <v>38</v>
      </c>
      <c r="G5" s="6">
        <v>118</v>
      </c>
      <c r="H5" s="8">
        <v>40</v>
      </c>
      <c r="I5" s="6">
        <v>500</v>
      </c>
      <c r="J5" s="6">
        <f t="shared" si="0"/>
        <v>23600</v>
      </c>
      <c r="K5" s="25"/>
    </row>
    <row r="6" ht="23" customHeight="1" spans="1:11">
      <c r="A6" s="6">
        <v>4</v>
      </c>
      <c r="B6" s="9" t="s">
        <v>17</v>
      </c>
      <c r="C6" s="9">
        <v>1085</v>
      </c>
      <c r="D6" s="9">
        <v>3140</v>
      </c>
      <c r="E6" s="7" t="s">
        <v>18</v>
      </c>
      <c r="F6" s="6">
        <v>75</v>
      </c>
      <c r="G6" s="6">
        <v>187</v>
      </c>
      <c r="H6" s="8">
        <v>40</v>
      </c>
      <c r="I6" s="6">
        <v>500</v>
      </c>
      <c r="J6" s="6">
        <f t="shared" si="0"/>
        <v>37400</v>
      </c>
      <c r="K6" s="24">
        <f>SUM(J6:J10)</f>
        <v>386400</v>
      </c>
    </row>
    <row r="7" ht="23" customHeight="1" spans="1:11">
      <c r="A7" s="6">
        <v>5</v>
      </c>
      <c r="B7" s="11"/>
      <c r="C7" s="11"/>
      <c r="D7" s="11"/>
      <c r="E7" s="7" t="s">
        <v>19</v>
      </c>
      <c r="F7" s="6">
        <v>104</v>
      </c>
      <c r="G7" s="6">
        <v>335</v>
      </c>
      <c r="H7" s="8">
        <v>59.7</v>
      </c>
      <c r="I7" s="6">
        <v>500</v>
      </c>
      <c r="J7" s="6">
        <v>100000</v>
      </c>
      <c r="K7" s="26"/>
    </row>
    <row r="8" ht="23" customHeight="1" spans="1:11">
      <c r="A8" s="6">
        <v>6</v>
      </c>
      <c r="B8" s="11"/>
      <c r="C8" s="11"/>
      <c r="D8" s="11"/>
      <c r="E8" s="7" t="s">
        <v>20</v>
      </c>
      <c r="F8" s="6">
        <v>175</v>
      </c>
      <c r="G8" s="6">
        <v>545</v>
      </c>
      <c r="H8" s="8">
        <v>47.7</v>
      </c>
      <c r="I8" s="6">
        <v>500</v>
      </c>
      <c r="J8" s="6">
        <v>130000</v>
      </c>
      <c r="K8" s="26"/>
    </row>
    <row r="9" ht="23" customHeight="1" spans="1:11">
      <c r="A9" s="6">
        <v>7</v>
      </c>
      <c r="B9" s="11"/>
      <c r="C9" s="11"/>
      <c r="D9" s="11"/>
      <c r="E9" s="7" t="s">
        <v>21</v>
      </c>
      <c r="F9" s="6">
        <v>123</v>
      </c>
      <c r="G9" s="6">
        <v>417</v>
      </c>
      <c r="H9" s="8">
        <v>40</v>
      </c>
      <c r="I9" s="6">
        <v>500</v>
      </c>
      <c r="J9" s="6">
        <f t="shared" si="0"/>
        <v>83400</v>
      </c>
      <c r="K9" s="26"/>
    </row>
    <row r="10" ht="23" customHeight="1" spans="1:11">
      <c r="A10" s="6">
        <v>8</v>
      </c>
      <c r="B10" s="10"/>
      <c r="C10" s="10"/>
      <c r="D10" s="10"/>
      <c r="E10" s="7" t="s">
        <v>22</v>
      </c>
      <c r="F10" s="6">
        <v>57</v>
      </c>
      <c r="G10" s="6">
        <v>178</v>
      </c>
      <c r="H10" s="8">
        <v>40</v>
      </c>
      <c r="I10" s="6">
        <v>500</v>
      </c>
      <c r="J10" s="6">
        <f t="shared" si="0"/>
        <v>35600</v>
      </c>
      <c r="K10" s="25"/>
    </row>
    <row r="11" ht="23" customHeight="1" spans="1:11">
      <c r="A11" s="6">
        <v>9</v>
      </c>
      <c r="B11" s="7" t="s">
        <v>23</v>
      </c>
      <c r="C11" s="7">
        <v>340</v>
      </c>
      <c r="D11" s="7">
        <v>1053</v>
      </c>
      <c r="E11" s="12" t="s">
        <v>24</v>
      </c>
      <c r="F11" s="6">
        <v>52</v>
      </c>
      <c r="G11" s="6">
        <v>170</v>
      </c>
      <c r="H11" s="8">
        <v>40</v>
      </c>
      <c r="I11" s="6">
        <v>500</v>
      </c>
      <c r="J11" s="6">
        <f t="shared" si="0"/>
        <v>34000</v>
      </c>
      <c r="K11" s="6">
        <f>J11</f>
        <v>34000</v>
      </c>
    </row>
    <row r="12" ht="23" customHeight="1" spans="1:11">
      <c r="A12" s="6">
        <v>10</v>
      </c>
      <c r="B12" s="7" t="s">
        <v>25</v>
      </c>
      <c r="C12" s="7">
        <v>712</v>
      </c>
      <c r="D12" s="7">
        <v>2300</v>
      </c>
      <c r="E12" s="7" t="s">
        <v>26</v>
      </c>
      <c r="F12" s="6">
        <v>60</v>
      </c>
      <c r="G12" s="6">
        <v>215</v>
      </c>
      <c r="H12" s="8">
        <v>40</v>
      </c>
      <c r="I12" s="6">
        <v>500</v>
      </c>
      <c r="J12" s="6">
        <f t="shared" si="0"/>
        <v>43000</v>
      </c>
      <c r="K12" s="6">
        <v>100000</v>
      </c>
    </row>
    <row r="13" ht="23" customHeight="1" spans="1:11">
      <c r="A13" s="6">
        <v>11</v>
      </c>
      <c r="B13" s="9" t="s">
        <v>27</v>
      </c>
      <c r="C13" s="9">
        <v>659</v>
      </c>
      <c r="D13" s="9">
        <v>1981</v>
      </c>
      <c r="E13" s="7" t="s">
        <v>28</v>
      </c>
      <c r="F13" s="6">
        <v>61</v>
      </c>
      <c r="G13" s="6">
        <v>175</v>
      </c>
      <c r="H13" s="8">
        <v>40</v>
      </c>
      <c r="I13" s="6">
        <v>500</v>
      </c>
      <c r="J13" s="6">
        <f t="shared" si="0"/>
        <v>35000</v>
      </c>
      <c r="K13" s="24">
        <f>SUM(J13:J16)</f>
        <v>139400</v>
      </c>
    </row>
    <row r="14" ht="23" customHeight="1" spans="1:11">
      <c r="A14" s="6">
        <v>12</v>
      </c>
      <c r="B14" s="11"/>
      <c r="C14" s="11"/>
      <c r="D14" s="11"/>
      <c r="E14" s="7" t="s">
        <v>29</v>
      </c>
      <c r="F14" s="6">
        <v>23</v>
      </c>
      <c r="G14" s="6">
        <v>77</v>
      </c>
      <c r="H14" s="8">
        <v>40</v>
      </c>
      <c r="I14" s="6">
        <v>500</v>
      </c>
      <c r="J14" s="6">
        <f t="shared" si="0"/>
        <v>15400</v>
      </c>
      <c r="K14" s="26"/>
    </row>
    <row r="15" ht="23" customHeight="1" spans="1:11">
      <c r="A15" s="6">
        <v>13</v>
      </c>
      <c r="B15" s="11"/>
      <c r="C15" s="11"/>
      <c r="D15" s="11"/>
      <c r="E15" s="7" t="s">
        <v>30</v>
      </c>
      <c r="F15" s="6">
        <v>40</v>
      </c>
      <c r="G15" s="6">
        <v>124</v>
      </c>
      <c r="H15" s="8">
        <v>40</v>
      </c>
      <c r="I15" s="6">
        <v>500</v>
      </c>
      <c r="J15" s="6">
        <f t="shared" si="0"/>
        <v>24800</v>
      </c>
      <c r="K15" s="26"/>
    </row>
    <row r="16" ht="23" customHeight="1" spans="1:11">
      <c r="A16" s="6">
        <v>14</v>
      </c>
      <c r="B16" s="10"/>
      <c r="C16" s="10"/>
      <c r="D16" s="10"/>
      <c r="E16" s="7" t="s">
        <v>31</v>
      </c>
      <c r="F16" s="6">
        <v>102</v>
      </c>
      <c r="G16" s="6">
        <v>321</v>
      </c>
      <c r="H16" s="8">
        <v>40</v>
      </c>
      <c r="I16" s="6">
        <v>500</v>
      </c>
      <c r="J16" s="6">
        <f t="shared" si="0"/>
        <v>64200</v>
      </c>
      <c r="K16" s="25"/>
    </row>
    <row r="17" ht="23" customHeight="1" spans="1:11">
      <c r="A17" s="6">
        <v>15</v>
      </c>
      <c r="B17" s="7" t="s">
        <v>32</v>
      </c>
      <c r="C17" s="7">
        <v>436</v>
      </c>
      <c r="D17" s="7">
        <v>1316</v>
      </c>
      <c r="E17" s="7" t="s">
        <v>33</v>
      </c>
      <c r="F17" s="6">
        <v>63</v>
      </c>
      <c r="G17" s="6">
        <v>232</v>
      </c>
      <c r="H17" s="8">
        <v>40</v>
      </c>
      <c r="I17" s="6">
        <v>500</v>
      </c>
      <c r="J17" s="6">
        <f t="shared" si="0"/>
        <v>46400</v>
      </c>
      <c r="K17" s="6">
        <f>J17</f>
        <v>46400</v>
      </c>
    </row>
    <row r="18" ht="23" customHeight="1" spans="1:11">
      <c r="A18" s="6">
        <v>16</v>
      </c>
      <c r="B18" s="9" t="s">
        <v>34</v>
      </c>
      <c r="C18" s="9">
        <v>1455</v>
      </c>
      <c r="D18" s="9">
        <v>4571</v>
      </c>
      <c r="E18" s="7" t="s">
        <v>35</v>
      </c>
      <c r="F18" s="6">
        <v>107</v>
      </c>
      <c r="G18" s="6">
        <v>355</v>
      </c>
      <c r="H18" s="8">
        <v>42.5</v>
      </c>
      <c r="I18" s="6">
        <v>500</v>
      </c>
      <c r="J18" s="6">
        <v>75400</v>
      </c>
      <c r="K18" s="24">
        <f>SUM(J18:J22)</f>
        <v>491200</v>
      </c>
    </row>
    <row r="19" ht="23" customHeight="1" spans="1:11">
      <c r="A19" s="6">
        <v>17</v>
      </c>
      <c r="B19" s="11"/>
      <c r="C19" s="11"/>
      <c r="D19" s="11"/>
      <c r="E19" s="7" t="s">
        <v>36</v>
      </c>
      <c r="F19" s="6">
        <v>122</v>
      </c>
      <c r="G19" s="6">
        <v>373</v>
      </c>
      <c r="H19" s="8">
        <v>53.6</v>
      </c>
      <c r="I19" s="6">
        <v>500</v>
      </c>
      <c r="J19" s="6">
        <v>100000</v>
      </c>
      <c r="K19" s="26"/>
    </row>
    <row r="20" ht="23" customHeight="1" spans="1:11">
      <c r="A20" s="6">
        <v>18</v>
      </c>
      <c r="B20" s="11"/>
      <c r="C20" s="11"/>
      <c r="D20" s="11"/>
      <c r="E20" s="7" t="s">
        <v>37</v>
      </c>
      <c r="F20" s="6">
        <v>142</v>
      </c>
      <c r="G20" s="6">
        <v>494</v>
      </c>
      <c r="H20" s="8">
        <v>40</v>
      </c>
      <c r="I20" s="6">
        <v>500</v>
      </c>
      <c r="J20" s="6">
        <f t="shared" ref="J18:J26" si="1">G20*H20*I20/100</f>
        <v>98800</v>
      </c>
      <c r="K20" s="26"/>
    </row>
    <row r="21" ht="23" customHeight="1" spans="1:11">
      <c r="A21" s="6">
        <v>19</v>
      </c>
      <c r="B21" s="11"/>
      <c r="C21" s="11"/>
      <c r="D21" s="11"/>
      <c r="E21" s="7" t="s">
        <v>38</v>
      </c>
      <c r="F21" s="6">
        <v>136</v>
      </c>
      <c r="G21" s="6">
        <v>425</v>
      </c>
      <c r="H21" s="8">
        <v>40</v>
      </c>
      <c r="I21" s="6">
        <v>500</v>
      </c>
      <c r="J21" s="6">
        <f t="shared" si="1"/>
        <v>85000</v>
      </c>
      <c r="K21" s="26"/>
    </row>
    <row r="22" ht="23" customHeight="1" spans="1:11">
      <c r="A22" s="6">
        <v>20</v>
      </c>
      <c r="B22" s="10"/>
      <c r="C22" s="10"/>
      <c r="D22" s="10"/>
      <c r="E22" s="7" t="s">
        <v>39</v>
      </c>
      <c r="F22" s="6">
        <v>210</v>
      </c>
      <c r="G22" s="6">
        <v>660</v>
      </c>
      <c r="H22" s="8">
        <v>40</v>
      </c>
      <c r="I22" s="6">
        <v>500</v>
      </c>
      <c r="J22" s="6">
        <f t="shared" si="1"/>
        <v>132000</v>
      </c>
      <c r="K22" s="25"/>
    </row>
    <row r="23" ht="23" customHeight="1" spans="1:11">
      <c r="A23" s="6">
        <v>21</v>
      </c>
      <c r="B23" s="7" t="s">
        <v>40</v>
      </c>
      <c r="C23" s="7">
        <v>401</v>
      </c>
      <c r="D23" s="7">
        <v>1093</v>
      </c>
      <c r="E23" s="7" t="s">
        <v>41</v>
      </c>
      <c r="F23" s="6">
        <v>60</v>
      </c>
      <c r="G23" s="6">
        <v>172</v>
      </c>
      <c r="H23" s="8">
        <v>40</v>
      </c>
      <c r="I23" s="6">
        <v>500</v>
      </c>
      <c r="J23" s="6">
        <f t="shared" si="1"/>
        <v>34400</v>
      </c>
      <c r="K23" s="6">
        <f>J23</f>
        <v>34400</v>
      </c>
    </row>
    <row r="24" ht="23" customHeight="1" spans="1:11">
      <c r="A24" s="6">
        <v>22</v>
      </c>
      <c r="B24" s="9" t="s">
        <v>42</v>
      </c>
      <c r="C24" s="9">
        <v>624</v>
      </c>
      <c r="D24" s="9">
        <v>2028</v>
      </c>
      <c r="E24" s="7" t="s">
        <v>43</v>
      </c>
      <c r="F24" s="6">
        <v>85</v>
      </c>
      <c r="G24" s="6">
        <v>298</v>
      </c>
      <c r="H24" s="8">
        <v>40</v>
      </c>
      <c r="I24" s="6">
        <v>500</v>
      </c>
      <c r="J24" s="6">
        <f t="shared" si="1"/>
        <v>59600</v>
      </c>
      <c r="K24" s="24">
        <f>SUM(J24:J26)</f>
        <v>226600</v>
      </c>
    </row>
    <row r="25" ht="23" customHeight="1" spans="1:11">
      <c r="A25" s="6">
        <v>23</v>
      </c>
      <c r="B25" s="11"/>
      <c r="C25" s="11"/>
      <c r="D25" s="11"/>
      <c r="E25" s="7" t="s">
        <v>44</v>
      </c>
      <c r="F25" s="6">
        <v>180</v>
      </c>
      <c r="G25" s="6">
        <v>599</v>
      </c>
      <c r="H25" s="8">
        <v>40</v>
      </c>
      <c r="I25" s="6">
        <v>500</v>
      </c>
      <c r="J25" s="6">
        <f t="shared" si="1"/>
        <v>119800</v>
      </c>
      <c r="K25" s="26"/>
    </row>
    <row r="26" ht="23" customHeight="1" spans="1:11">
      <c r="A26" s="6">
        <v>24</v>
      </c>
      <c r="B26" s="10"/>
      <c r="C26" s="10"/>
      <c r="D26" s="10"/>
      <c r="E26" s="7" t="s">
        <v>45</v>
      </c>
      <c r="F26" s="6">
        <v>67</v>
      </c>
      <c r="G26" s="6">
        <v>236</v>
      </c>
      <c r="H26" s="8">
        <v>40</v>
      </c>
      <c r="I26" s="6">
        <v>500</v>
      </c>
      <c r="J26" s="6">
        <f t="shared" si="1"/>
        <v>47200</v>
      </c>
      <c r="K26" s="25"/>
    </row>
    <row r="27" ht="23" customHeight="1" spans="1:11">
      <c r="A27" s="13" t="s">
        <v>46</v>
      </c>
      <c r="B27" s="14" t="s">
        <v>47</v>
      </c>
      <c r="C27" s="15">
        <f>SUM(C3:C24)</f>
        <v>6341</v>
      </c>
      <c r="D27" s="15">
        <f>SUM(D3:D24)</f>
        <v>19676</v>
      </c>
      <c r="E27" s="16" t="s">
        <v>48</v>
      </c>
      <c r="F27" s="15">
        <f>SUM(F3:F26)</f>
        <v>2232</v>
      </c>
      <c r="G27" s="15">
        <f>SUM(G3:G26)</f>
        <v>7246</v>
      </c>
      <c r="H27" s="17"/>
      <c r="I27" s="15"/>
      <c r="J27" s="15">
        <f>SUM(J3:J26)</f>
        <v>1533000</v>
      </c>
      <c r="K27" s="15">
        <f>SUM(K3:K26)</f>
        <v>1590000</v>
      </c>
    </row>
    <row r="28" ht="23" customHeight="1" spans="1:11">
      <c r="A28" s="18">
        <v>25</v>
      </c>
      <c r="B28" s="19" t="s">
        <v>49</v>
      </c>
      <c r="C28" s="6">
        <v>40</v>
      </c>
      <c r="D28" s="6">
        <v>142</v>
      </c>
      <c r="E28" s="6"/>
      <c r="F28" s="6"/>
      <c r="G28" s="6"/>
      <c r="H28" s="6"/>
      <c r="I28" s="6"/>
      <c r="J28" s="6"/>
      <c r="K28" s="6">
        <v>0</v>
      </c>
    </row>
    <row r="29" ht="23" customHeight="1" spans="1:11">
      <c r="A29" s="18">
        <v>26</v>
      </c>
      <c r="B29" s="19" t="s">
        <v>50</v>
      </c>
      <c r="C29" s="6">
        <v>299</v>
      </c>
      <c r="D29" s="6">
        <v>1039</v>
      </c>
      <c r="E29" s="6"/>
      <c r="F29" s="6"/>
      <c r="G29" s="6"/>
      <c r="H29" s="6">
        <v>33.7</v>
      </c>
      <c r="I29" s="6">
        <v>200</v>
      </c>
      <c r="J29" s="6"/>
      <c r="K29" s="6">
        <v>70000</v>
      </c>
    </row>
    <row r="30" ht="23" customHeight="1" spans="1:11">
      <c r="A30" s="18">
        <v>27</v>
      </c>
      <c r="B30" s="19" t="s">
        <v>51</v>
      </c>
      <c r="C30" s="6">
        <v>316</v>
      </c>
      <c r="D30" s="6">
        <v>969</v>
      </c>
      <c r="E30" s="6"/>
      <c r="F30" s="6"/>
      <c r="G30" s="6"/>
      <c r="H30" s="6"/>
      <c r="I30" s="6"/>
      <c r="J30" s="6"/>
      <c r="K30" s="6">
        <v>0</v>
      </c>
    </row>
    <row r="31" ht="23" customHeight="1" spans="1:11">
      <c r="A31" s="18">
        <v>28</v>
      </c>
      <c r="B31" s="19" t="s">
        <v>52</v>
      </c>
      <c r="C31" s="6">
        <v>541</v>
      </c>
      <c r="D31" s="6">
        <v>1717</v>
      </c>
      <c r="E31" s="6"/>
      <c r="F31" s="6"/>
      <c r="G31" s="6"/>
      <c r="H31" s="6">
        <v>20.4</v>
      </c>
      <c r="I31" s="6">
        <v>200</v>
      </c>
      <c r="J31" s="6"/>
      <c r="K31" s="6">
        <v>70000</v>
      </c>
    </row>
    <row r="32" ht="23" customHeight="1" spans="1:11">
      <c r="A32" s="18">
        <v>29</v>
      </c>
      <c r="B32" s="19" t="s">
        <v>53</v>
      </c>
      <c r="C32" s="6">
        <v>354</v>
      </c>
      <c r="D32" s="6">
        <v>936</v>
      </c>
      <c r="E32" s="6"/>
      <c r="F32" s="6"/>
      <c r="G32" s="6"/>
      <c r="H32" s="6">
        <v>37.4</v>
      </c>
      <c r="I32" s="6">
        <v>200</v>
      </c>
      <c r="J32" s="6"/>
      <c r="K32" s="6">
        <v>70000</v>
      </c>
    </row>
    <row r="33" s="1" customFormat="1" ht="23" customHeight="1" spans="1:11">
      <c r="A33" s="13" t="s">
        <v>46</v>
      </c>
      <c r="B33" s="14" t="s">
        <v>54</v>
      </c>
      <c r="C33" s="15">
        <f>SUM(C28:C32)</f>
        <v>1550</v>
      </c>
      <c r="D33" s="15">
        <f>SUM(D28:D32)</f>
        <v>4803</v>
      </c>
      <c r="E33" s="15"/>
      <c r="F33" s="15"/>
      <c r="G33" s="15"/>
      <c r="H33" s="8"/>
      <c r="I33" s="6"/>
      <c r="J33" s="6"/>
      <c r="K33" s="6">
        <f>SUM(K28:K32)</f>
        <v>210000</v>
      </c>
    </row>
    <row r="34" ht="23" customHeight="1" spans="1:11">
      <c r="A34" s="20" t="s">
        <v>55</v>
      </c>
      <c r="B34" s="21" t="s">
        <v>56</v>
      </c>
      <c r="C34" s="22">
        <f>C33+C27</f>
        <v>7891</v>
      </c>
      <c r="D34" s="22">
        <f>D33+D27</f>
        <v>24479</v>
      </c>
      <c r="E34" s="22"/>
      <c r="F34" s="22"/>
      <c r="G34" s="22"/>
      <c r="H34" s="22"/>
      <c r="I34" s="22"/>
      <c r="J34" s="22"/>
      <c r="K34" s="22">
        <f>K33+K27</f>
        <v>1800000</v>
      </c>
    </row>
  </sheetData>
  <mergeCells count="21">
    <mergeCell ref="A1:K1"/>
    <mergeCell ref="B4:B5"/>
    <mergeCell ref="B6:B10"/>
    <mergeCell ref="B13:B16"/>
    <mergeCell ref="B18:B22"/>
    <mergeCell ref="B24:B26"/>
    <mergeCell ref="C4:C5"/>
    <mergeCell ref="C6:C10"/>
    <mergeCell ref="C13:C16"/>
    <mergeCell ref="C18:C22"/>
    <mergeCell ref="C24:C26"/>
    <mergeCell ref="D4:D5"/>
    <mergeCell ref="D6:D10"/>
    <mergeCell ref="D13:D16"/>
    <mergeCell ref="D18:D22"/>
    <mergeCell ref="D24:D26"/>
    <mergeCell ref="K4:K5"/>
    <mergeCell ref="K6:K10"/>
    <mergeCell ref="K13:K16"/>
    <mergeCell ref="K18:K22"/>
    <mergeCell ref="K24:K26"/>
  </mergeCells>
  <pageMargins left="0.590277777777778" right="0.590277777777778" top="0.550694444444444" bottom="0.236111111111111" header="0.511805555555556" footer="0.35416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莫等闲</cp:lastModifiedBy>
  <dcterms:created xsi:type="dcterms:W3CDTF">2019-01-03T01:50:00Z</dcterms:created>
  <dcterms:modified xsi:type="dcterms:W3CDTF">2019-01-31T08:12:06Z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