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4000" windowHeight="9765" tabRatio="800" firstSheet="4"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g01收入支出决算总表!$A$1:$F$35</definedName>
    <definedName name="_xlnm.Print_Area" localSheetId="3">g04财政拨款收入支出决算总表!$A$1:$H$34</definedName>
    <definedName name="_xlnm.Print_Area" localSheetId="4">g05一般公共预算财政拨款支出决算表!$A$1:$E$28</definedName>
    <definedName name="_xlnm.Print_Area" localSheetId="7">g08政府性基金预算财政拨款支出决算表!$A$1:$H$25</definedName>
  </definedNames>
  <calcPr calcId="124519"/>
</workbook>
</file>

<file path=xl/calcChain.xml><?xml version="1.0" encoding="utf-8"?>
<calcChain xmlns="http://schemas.openxmlformats.org/spreadsheetml/2006/main">
  <c r="E12" i="11"/>
  <c r="G16" i="13"/>
  <c r="G21" s="1"/>
  <c r="C13" i="14"/>
  <c r="C17" i="3"/>
  <c r="F17"/>
  <c r="C21"/>
  <c r="F21"/>
  <c r="C8" i="4"/>
  <c r="D8"/>
  <c r="C9"/>
  <c r="D9"/>
  <c r="C10"/>
  <c r="D10"/>
  <c r="C12"/>
  <c r="D12"/>
  <c r="C14"/>
  <c r="D14"/>
  <c r="C15"/>
  <c r="D15"/>
  <c r="C17"/>
  <c r="D17"/>
  <c r="C18"/>
  <c r="D18"/>
  <c r="C20"/>
  <c r="D20"/>
  <c r="C21"/>
  <c r="D21"/>
  <c r="C23"/>
  <c r="D23"/>
  <c r="C25"/>
  <c r="D25"/>
  <c r="C30"/>
  <c r="D30"/>
  <c r="C32"/>
  <c r="D32"/>
  <c r="C8" i="5"/>
  <c r="D8"/>
  <c r="E8"/>
  <c r="C9"/>
  <c r="D9"/>
  <c r="E9"/>
  <c r="C10"/>
  <c r="E10"/>
  <c r="C11"/>
  <c r="C12"/>
  <c r="D12"/>
  <c r="C13"/>
  <c r="C14"/>
  <c r="E14"/>
  <c r="C15"/>
  <c r="C16"/>
  <c r="C17"/>
  <c r="D17"/>
  <c r="C18"/>
  <c r="D18"/>
  <c r="C19"/>
  <c r="C20"/>
  <c r="D20"/>
  <c r="E20"/>
  <c r="C21"/>
  <c r="D21"/>
  <c r="C22"/>
  <c r="C23"/>
  <c r="E23"/>
  <c r="C24"/>
  <c r="C25"/>
  <c r="E25"/>
  <c r="C26"/>
  <c r="C27"/>
  <c r="C28"/>
  <c r="C29"/>
  <c r="C30"/>
  <c r="E30"/>
  <c r="C31"/>
  <c r="C32"/>
  <c r="E32"/>
  <c r="C33"/>
  <c r="F8" i="13"/>
  <c r="F11"/>
  <c r="F13"/>
  <c r="F14"/>
  <c r="C16"/>
  <c r="F16"/>
  <c r="H16"/>
  <c r="C21"/>
  <c r="F21"/>
  <c r="H21"/>
  <c r="C9" i="6"/>
  <c r="D9"/>
  <c r="E9"/>
  <c r="C10"/>
  <c r="D10"/>
  <c r="E10"/>
  <c r="C11"/>
  <c r="E11"/>
  <c r="C12"/>
  <c r="C13"/>
  <c r="D13"/>
  <c r="C14"/>
  <c r="C15"/>
  <c r="E15"/>
  <c r="C16"/>
  <c r="E16"/>
  <c r="C17"/>
  <c r="C18"/>
  <c r="D18"/>
  <c r="C19"/>
  <c r="D19"/>
  <c r="C20"/>
  <c r="C21"/>
  <c r="D21"/>
  <c r="E21"/>
  <c r="C22"/>
  <c r="D22"/>
  <c r="C23"/>
  <c r="C24"/>
  <c r="E24"/>
  <c r="C25"/>
  <c r="C6" i="14"/>
  <c r="D6"/>
  <c r="E6"/>
  <c r="C7"/>
  <c r="D7"/>
  <c r="E7"/>
  <c r="E13"/>
  <c r="C38"/>
  <c r="D38"/>
  <c r="E38"/>
  <c r="D10" i="11"/>
  <c r="E10"/>
  <c r="G10"/>
  <c r="D11"/>
  <c r="E11"/>
  <c r="D12"/>
  <c r="D13"/>
  <c r="E13"/>
  <c r="D14"/>
  <c r="E14"/>
  <c r="D15"/>
  <c r="E15"/>
  <c r="D16"/>
  <c r="E16"/>
  <c r="G16"/>
  <c r="D17"/>
  <c r="E17"/>
  <c r="D18"/>
  <c r="E18"/>
  <c r="G18"/>
  <c r="D19"/>
  <c r="E19"/>
</calcChain>
</file>

<file path=xl/sharedStrings.xml><?xml version="1.0" encoding="utf-8"?>
<sst xmlns="http://schemas.openxmlformats.org/spreadsheetml/2006/main" count="416" uniqueCount="221">
  <si>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</si>
  <si>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</si>
  <si>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</si>
  <si>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</si>
  <si>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</si>
  <si>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</si>
  <si>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</si>
  <si>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</si>
  <si>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</si>
  <si>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</si>
  <si>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</si>
  <si>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</si>
  <si>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</si>
  <si>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</si>
  <si>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</si>
  <si>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</si>
  <si>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</si>
  <si>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</si>
  <si>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</si>
  <si>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</si>
  <si>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</si>
  <si>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</si>
  <si>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</si>
  <si>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</si>
  <si>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</si>
  <si>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</si>
  <si>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</si>
  <si>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</si>
  <si>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</si>
  <si>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</si>
  <si>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</si>
  <si>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八、社会保障和就业支出</t>
  </si>
  <si>
    <t>19</t>
  </si>
  <si>
    <t>7</t>
  </si>
  <si>
    <t>十一、城乡社区支出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</si>
  <si>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</si>
  <si>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</si>
  <si>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</si>
  <si>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</si>
  <si>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</si>
  <si>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</si>
  <si>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</si>
  <si>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</si>
  <si>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</si>
  <si>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</si>
  <si>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</si>
  <si>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</si>
  <si>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</si>
  <si>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</si>
  <si>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</si>
  <si>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</si>
  <si>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</si>
  <si>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</si>
  <si>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</si>
  <si>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</si>
  <si>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3"/>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</si>
  <si>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</si>
  <si>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</si>
  <si>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</si>
  <si>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</si>
  <si>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</si>
  <si>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</si>
  <si>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</si>
  <si>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</si>
  <si>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</si>
  <si>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</si>
  <si>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</si>
  <si>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</si>
  <si>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</si>
  <si>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20107</t>
  </si>
  <si>
    <t>税收事务</t>
  </si>
  <si>
    <t>2010708</t>
  </si>
  <si>
    <t xml:space="preserve">  协税护税</t>
  </si>
  <si>
    <t>20199</t>
  </si>
  <si>
    <t>其他一般公共服务支出</t>
  </si>
  <si>
    <t>2019999</t>
  </si>
  <si>
    <t xml:space="preserve">  其他一般公共服务支出</t>
  </si>
  <si>
    <t>204</t>
  </si>
  <si>
    <t>公共安全支出</t>
  </si>
  <si>
    <t>20406</t>
  </si>
  <si>
    <t>司法</t>
  </si>
  <si>
    <t>2040602</t>
  </si>
  <si>
    <t xml:space="preserve">  一般行政管理事务</t>
  </si>
  <si>
    <t>208</t>
  </si>
  <si>
    <t>社会保障和就业支出</t>
  </si>
  <si>
    <t>20805</t>
  </si>
  <si>
    <t>行政事业单位离退休</t>
  </si>
  <si>
    <t>2080505</t>
  </si>
  <si>
    <t xml:space="preserve">  机关事业单位基本养老保险缴费支出★</t>
  </si>
  <si>
    <t>212</t>
  </si>
  <si>
    <t>城乡社区支出</t>
  </si>
  <si>
    <t>21201</t>
  </si>
  <si>
    <t>城乡社区管理事务</t>
  </si>
  <si>
    <t>2120101</t>
  </si>
  <si>
    <t xml:space="preserve">  行政运行</t>
  </si>
  <si>
    <t>21203</t>
  </si>
  <si>
    <t>城乡社区公共设施</t>
  </si>
  <si>
    <t>2120399</t>
  </si>
  <si>
    <t xml:space="preserve">  其他城乡社区公共设施支出</t>
  </si>
  <si>
    <t>21208</t>
  </si>
  <si>
    <t>国有土地使用权出让收入及对应专项债务收入安排的支出</t>
  </si>
  <si>
    <t>2120801</t>
  </si>
  <si>
    <t xml:space="preserve">  征地和拆迁补偿支出</t>
  </si>
  <si>
    <t>2120802</t>
  </si>
  <si>
    <t xml:space="preserve">  土地开发支出</t>
  </si>
  <si>
    <t>2120805</t>
  </si>
  <si>
    <t xml:space="preserve">  补助被征地农民支出</t>
  </si>
  <si>
    <t>2120899</t>
  </si>
  <si>
    <t xml:space="preserve">  其他国有土地使用权出让收入安排的支出</t>
  </si>
  <si>
    <t>21210</t>
  </si>
  <si>
    <t>国有土地收益基金及对应专项债务收入安排的支出</t>
  </si>
  <si>
    <t>2121099</t>
  </si>
  <si>
    <t xml:space="preserve">  其他国有土地收益基金支出</t>
  </si>
  <si>
    <t>21211</t>
  </si>
  <si>
    <t>农业土地开发资金及对应专项债务收入安排的支出</t>
  </si>
  <si>
    <t>2121100</t>
  </si>
  <si>
    <t xml:space="preserve">  农业土地开发资金及对应专项债务收入安排的支出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</si>
  <si>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</si>
  <si>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</si>
  <si>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</si>
  <si>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</si>
  <si>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</si>
  <si>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</si>
  <si>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</si>
  <si>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</si>
  <si>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</si>
  <si>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</si>
  <si>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</si>
  <si>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</si>
  <si>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</si>
  <si>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</si>
  <si>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</si>
  <si>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</si>
  <si>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</si>
  <si>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</si>
  <si>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</si>
  <si>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</si>
  <si>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3"/>
        <charset val="134"/>
      </rPr>
      <t>。</t>
    </r>
  </si>
  <si>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</si>
  <si>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</si>
  <si>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rFont val="宋体"/>
        <family val="3"/>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</si>
  <si>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</si>
  <si>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</si>
  <si>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</si>
  <si>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</si>
  <si>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</si>
  <si>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</si>
  <si>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</si>
  <si>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</si>
  <si>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</si>
  <si>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</si>
  <si>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</si>
  <si>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</si>
  <si>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</si>
  <si>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</si>
  <si>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</si>
  <si>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</si>
  <si>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</si>
  <si>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</si>
  <si>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</si>
  <si>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</si>
  <si>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</si>
  <si>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</si>
  <si>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</si>
  <si>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</si>
  <si>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</si>
  <si>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</si>
  <si>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</si>
  <si>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</si>
  <si>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</si>
  <si>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</si>
  <si>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</si>
  <si>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</si>
  <si>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</si>
  <si>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</si>
  <si>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</si>
  <si>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</si>
  <si>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</si>
  <si>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</si>
  <si>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</si>
  <si>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</si>
  <si>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</si>
  <si>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</si>
  <si>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</si>
  <si>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</si>
  <si>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</si>
  <si>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</si>
  <si>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</si>
  <si>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</si>
  <si>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</si>
  <si>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</si>
  <si>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3"/>
        <charset val="134"/>
      </rPr>
      <t>07</t>
    </r>
    <r>
      <rPr>
        <sz val="10"/>
        <rFont val="仿宋_GB2312"/>
        <family val="3"/>
        <charset val="134"/>
      </rPr>
      <t>表</t>
    </r>
  </si>
  <si>
    <t>金额单位：万元</t>
  </si>
  <si>
    <t>项目</t>
  </si>
  <si>
    <r>
      <t>201</t>
    </r>
    <r>
      <rPr>
        <sz val="12"/>
        <rFont val="宋体"/>
        <family val="3"/>
        <charset val="134"/>
      </rPr>
      <t>7</t>
    </r>
    <r>
      <rPr>
        <sz val="12"/>
        <rFont val="宋体"/>
        <family val="3"/>
        <charset val="134"/>
      </rPr>
      <t>年与201</t>
    </r>
    <r>
      <rPr>
        <sz val="12"/>
        <rFont val="宋体"/>
        <family val="3"/>
        <charset val="134"/>
      </rPr>
      <t>6</t>
    </r>
    <r>
      <rPr>
        <sz val="12"/>
        <rFont val="宋体"/>
        <family val="3"/>
        <charset val="134"/>
      </rPr>
      <t>年对比增减变化原因</t>
    </r>
  </si>
  <si>
    <t>一、支出合计</t>
  </si>
  <si>
    <r>
      <rPr>
        <sz val="12"/>
        <rFont val="宋体"/>
        <family val="3"/>
        <charset val="134"/>
      </rPr>
      <t>1.</t>
    </r>
    <r>
      <rPr>
        <sz val="11"/>
        <rFont val="仿宋_GB2312"/>
        <family val="3"/>
        <charset val="134"/>
      </rPr>
      <t>因公出国（境）费</t>
    </r>
  </si>
  <si>
    <r>
      <rPr>
        <sz val="12"/>
        <rFont val="宋体"/>
        <family val="3"/>
        <charset val="134"/>
      </rPr>
      <t>2.</t>
    </r>
    <r>
      <rPr>
        <sz val="11"/>
        <rFont val="仿宋_GB2312"/>
        <family val="3"/>
        <charset val="134"/>
      </rPr>
      <t>公务用车购置及运行维护费</t>
    </r>
  </si>
  <si>
    <r>
      <rPr>
        <sz val="12"/>
        <rFont val="宋体"/>
        <family val="3"/>
        <charset val="134"/>
      </rPr>
      <t>（1）</t>
    </r>
    <r>
      <rPr>
        <sz val="11"/>
        <rFont val="仿宋_GB2312"/>
        <family val="3"/>
        <charset val="134"/>
      </rPr>
      <t>公务用车购置费</t>
    </r>
  </si>
  <si>
    <r>
      <rPr>
        <sz val="12"/>
        <rFont val="宋体"/>
        <family val="3"/>
        <charset val="134"/>
      </rPr>
      <t>（2）</t>
    </r>
    <r>
      <rPr>
        <sz val="11"/>
        <rFont val="仿宋_GB2312"/>
        <family val="3"/>
        <charset val="134"/>
      </rPr>
      <t>公务用车运行维护费</t>
    </r>
  </si>
  <si>
    <r>
      <rPr>
        <sz val="12"/>
        <rFont val="宋体"/>
        <family val="3"/>
        <charset val="134"/>
      </rPr>
      <t>3.</t>
    </r>
    <r>
      <rPr>
        <sz val="11"/>
        <rFont val="仿宋_GB2312"/>
        <family val="3"/>
        <charset val="134"/>
      </rPr>
      <t>公务接待费</t>
    </r>
  </si>
  <si>
    <t>与2016年2.8万基本持平</t>
  </si>
  <si>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</si>
  <si>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</si>
  <si>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</si>
  <si>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</si>
  <si>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</si>
  <si>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</si>
  <si>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</si>
  <si>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r>
      <t>说明</t>
    </r>
    <r>
      <rPr>
        <sz val="10"/>
        <rFont val="宋体"/>
        <family val="3"/>
        <charset val="134"/>
      </rPr>
      <t>:1、</t>
    </r>
    <r>
      <rPr>
        <sz val="10"/>
        <rFont val="仿宋_GB2312"/>
        <family val="3"/>
        <charset val="134"/>
      </rPr>
      <t>本表公开内容为列市级支出的“三公”经费当年安排数和上年结转数；</t>
    </r>
  </si>
  <si>
    <r>
      <t xml:space="preserve">     </t>
    </r>
    <r>
      <rPr>
        <sz val="10"/>
        <rFont val="宋体"/>
        <family val="3"/>
        <charset val="134"/>
      </rPr>
      <t>2、</t>
    </r>
    <r>
      <rPr>
        <sz val="10"/>
        <rFont val="仿宋_GB2312"/>
        <family val="3"/>
        <charset val="134"/>
      </rPr>
      <t>一般公共预算拨款支出包括经费拨款和纳入一般公共预算管理的非税收入拨款形成的支出；</t>
    </r>
  </si>
  <si>
    <r>
      <t xml:space="preserve">     </t>
    </r>
    <r>
      <rPr>
        <sz val="10"/>
        <rFont val="宋体"/>
        <family val="3"/>
        <charset val="134"/>
      </rPr>
      <t>3、</t>
    </r>
    <r>
      <rPr>
        <sz val="10"/>
        <rFont val="仿宋_GB2312"/>
        <family val="3"/>
        <charset val="134"/>
      </rPr>
      <t xml:space="preserve">注明因公出国（境）团组数和人数；当年公务用车购置数和保有量；
     </t>
    </r>
    <r>
      <rPr>
        <sz val="10"/>
        <rFont val="宋体"/>
        <family val="3"/>
        <charset val="134"/>
      </rPr>
      <t>4、</t>
    </r>
    <r>
      <rPr>
        <sz val="10"/>
        <rFont val="仿宋_GB2312"/>
        <family val="3"/>
        <charset val="134"/>
      </rPr>
      <t>注明公务接待批次和人数。</t>
    </r>
  </si>
  <si>
    <t>政府性基金预算财政拨款收入支出决算表</t>
  </si>
  <si>
    <r>
      <t>公开0</t>
    </r>
    <r>
      <rPr>
        <sz val="10"/>
        <color indexed="8"/>
        <rFont val="宋体"/>
        <family val="3"/>
        <charset val="134"/>
      </rPr>
      <t>8</t>
    </r>
    <r>
      <rPr>
        <sz val="10"/>
        <color indexed="8"/>
        <rFont val="宋体"/>
        <family val="3"/>
        <charset val="134"/>
      </rPr>
      <t>表</t>
    </r>
  </si>
  <si>
    <t>年初结转和结余</t>
  </si>
  <si>
    <t>本年收入</t>
  </si>
  <si>
    <t>本年支出</t>
  </si>
  <si>
    <t>小计</t>
  </si>
  <si>
    <t>注：本表反映部门本年度政府性基金预算财政拨款收入支出及结转和结余情况。</t>
  </si>
  <si>
    <t>部门：汨罗市城市建设资金管理中心</t>
    <phoneticPr fontId="11" type="noConversion"/>
  </si>
  <si>
    <t>部门名称：汨罗市城市建设资金管理中心</t>
    <phoneticPr fontId="11" type="noConversion"/>
  </si>
</sst>
</file>

<file path=xl/styles.xml><?xml version="1.0" encoding="utf-8"?>
<styleSheet xmlns="http://schemas.openxmlformats.org/spreadsheetml/2006/main">
  <numFmts count="2">
    <numFmt numFmtId="176" formatCode="#,##0.00_ "/>
    <numFmt numFmtId="177" formatCode="0.00_ "/>
  </numFmts>
  <fonts count="34">
    <font>
      <sz val="12"/>
      <name val="宋体"/>
      <charset val="134"/>
    </font>
    <font>
      <sz val="16"/>
      <name val="宋体"/>
      <family val="3"/>
      <charset val="134"/>
    </font>
    <font>
      <sz val="10"/>
      <name val="宋体"/>
      <family val="3"/>
      <charset val="134"/>
    </font>
    <font>
      <sz val="16"/>
      <name val="华文中宋"/>
      <family val="3"/>
      <charset val="134"/>
    </font>
    <font>
      <sz val="10"/>
      <color indexed="8"/>
      <name val="宋体"/>
      <family val="3"/>
      <charset val="134"/>
    </font>
    <font>
      <sz val="11"/>
      <color indexed="8"/>
      <name val="宋体"/>
      <family val="3"/>
      <charset val="134"/>
    </font>
    <font>
      <sz val="20"/>
      <name val="宋体"/>
      <family val="3"/>
      <charset val="134"/>
    </font>
    <font>
      <b/>
      <sz val="18"/>
      <name val="Times New Roman"/>
      <family val="1"/>
    </font>
    <font>
      <sz val="10"/>
      <name val="Times New Roman"/>
      <family val="1"/>
    </font>
    <font>
      <b/>
      <sz val="18"/>
      <name val="仿宋_GB2312"/>
      <family val="3"/>
      <charset val="134"/>
    </font>
    <font>
      <sz val="10"/>
      <name val="仿宋_GB2312"/>
      <family val="3"/>
      <charset val="134"/>
    </font>
    <font>
      <sz val="9"/>
      <name val="宋体"/>
      <family val="3"/>
      <charset val="134"/>
    </font>
    <font>
      <sz val="12"/>
      <name val="仿宋_GB2312"/>
      <family val="3"/>
      <charset val="134"/>
    </font>
    <font>
      <sz val="12"/>
      <name val="仿宋"/>
      <family val="3"/>
      <charset val="134"/>
    </font>
    <font>
      <sz val="11"/>
      <name val="仿宋_GB2312"/>
      <family val="3"/>
      <charset val="134"/>
    </font>
    <font>
      <sz val="9"/>
      <name val="Times New Roman"/>
      <family val="1"/>
    </font>
    <font>
      <sz val="14"/>
      <name val="黑体"/>
      <family val="3"/>
      <charset val="134"/>
    </font>
    <font>
      <b/>
      <sz val="12"/>
      <name val="黑体"/>
      <family val="3"/>
      <charset val="134"/>
    </font>
    <font>
      <sz val="10"/>
      <name val="Arial"/>
      <family val="2"/>
    </font>
    <font>
      <b/>
      <sz val="10"/>
      <name val="Arial"/>
      <family val="2"/>
    </font>
    <font>
      <b/>
      <sz val="18"/>
      <name val="华文中宋"/>
      <family val="3"/>
      <charset val="134"/>
    </font>
    <font>
      <b/>
      <sz val="14"/>
      <name val="黑体"/>
      <family val="3"/>
      <charset val="134"/>
    </font>
    <font>
      <b/>
      <sz val="10"/>
      <name val="华文中宋"/>
      <family val="3"/>
      <charset val="134"/>
    </font>
    <font>
      <b/>
      <sz val="12"/>
      <name val="宋体"/>
      <family val="3"/>
      <charset val="134"/>
    </font>
    <font>
      <b/>
      <sz val="11"/>
      <name val="宋体"/>
      <family val="3"/>
      <charset val="134"/>
    </font>
    <font>
      <sz val="12"/>
      <name val="黑体"/>
      <family val="3"/>
      <charset val="134"/>
    </font>
    <font>
      <sz val="16"/>
      <color indexed="8"/>
      <name val="华文中宋"/>
      <family val="3"/>
      <charset val="134"/>
    </font>
    <font>
      <sz val="11"/>
      <name val="宋体"/>
      <family val="3"/>
      <charset val="134"/>
    </font>
    <font>
      <sz val="12"/>
      <name val="华文中宋"/>
      <family val="3"/>
      <charset val="134"/>
    </font>
    <font>
      <sz val="11"/>
      <color indexed="20"/>
      <name val="宋体"/>
      <family val="3"/>
      <charset val="134"/>
    </font>
    <font>
      <sz val="11"/>
      <color indexed="17"/>
      <name val="宋体"/>
      <family val="3"/>
      <charset val="134"/>
    </font>
    <font>
      <sz val="10"/>
      <color indexed="8"/>
      <name val="Arial"/>
      <family val="2"/>
    </font>
    <font>
      <sz val="12"/>
      <name val="Times New Roman"/>
      <family val="1"/>
    </font>
    <font>
      <sz val="12"/>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26">
    <xf numFmtId="0" fontId="0" fillId="0" borderId="0"/>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31" fillId="0" borderId="0"/>
    <xf numFmtId="0" fontId="31" fillId="0" borderId="0"/>
    <xf numFmtId="0" fontId="31" fillId="0" borderId="0"/>
    <xf numFmtId="0" fontId="33" fillId="0" borderId="0"/>
    <xf numFmtId="0" fontId="33" fillId="0" borderId="0"/>
    <xf numFmtId="0" fontId="5" fillId="0" borderId="0">
      <alignment vertical="center"/>
    </xf>
    <xf numFmtId="0" fontId="33" fillId="0" borderId="0"/>
    <xf numFmtId="0" fontId="33" fillId="0" borderId="0"/>
    <xf numFmtId="0" fontId="33" fillId="0" borderId="0">
      <alignment vertical="center"/>
    </xf>
    <xf numFmtId="0" fontId="33" fillId="0" borderId="0"/>
    <xf numFmtId="0" fontId="33" fillId="0" borderId="0"/>
    <xf numFmtId="0" fontId="11" fillId="0" borderId="0"/>
    <xf numFmtId="0" fontId="33" fillId="0" borderId="0">
      <alignment vertical="center"/>
    </xf>
    <xf numFmtId="0" fontId="11" fillId="0" borderId="0"/>
    <xf numFmtId="0" fontId="33"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8" fillId="0" borderId="0"/>
    <xf numFmtId="0" fontId="32" fillId="0" borderId="0"/>
  </cellStyleXfs>
  <cellXfs count="219">
    <xf numFmtId="0" fontId="0" fillId="0" borderId="0" xfId="0"/>
    <xf numFmtId="0" fontId="1" fillId="4" borderId="0" xfId="19" applyFont="1" applyFill="1" applyAlignment="1">
      <alignment vertical="center" wrapText="1"/>
    </xf>
    <xf numFmtId="0" fontId="2" fillId="4" borderId="0" xfId="19" applyFont="1" applyFill="1" applyAlignment="1">
      <alignment vertical="center" wrapText="1"/>
    </xf>
    <xf numFmtId="0" fontId="0" fillId="0" borderId="0" xfId="19" applyFont="1" applyAlignment="1">
      <alignment horizontal="center" vertical="center" wrapText="1"/>
    </xf>
    <xf numFmtId="0" fontId="0" fillId="0" borderId="0" xfId="19" applyFont="1" applyAlignment="1">
      <alignment vertical="center" wrapText="1"/>
    </xf>
    <xf numFmtId="0" fontId="33" fillId="0" borderId="0" xfId="19" applyAlignment="1">
      <alignment vertical="center" wrapText="1"/>
    </xf>
    <xf numFmtId="0" fontId="2" fillId="4" borderId="0" xfId="19" applyFont="1" applyFill="1" applyAlignment="1">
      <alignment horizontal="center" vertical="center" wrapText="1"/>
    </xf>
    <xf numFmtId="0" fontId="4" fillId="4" borderId="0" xfId="17" applyFont="1" applyFill="1" applyAlignment="1">
      <alignment horizontal="right" vertical="center"/>
    </xf>
    <xf numFmtId="0" fontId="4" fillId="4" borderId="0" xfId="17" applyFont="1" applyFill="1" applyAlignment="1">
      <alignment horizontal="left" vertical="center"/>
    </xf>
    <xf numFmtId="0" fontId="2" fillId="4" borderId="1" xfId="19" applyFont="1" applyFill="1" applyBorder="1" applyAlignment="1">
      <alignment vertical="center" wrapText="1"/>
    </xf>
    <xf numFmtId="0" fontId="2" fillId="4" borderId="0" xfId="19" applyFont="1" applyFill="1" applyBorder="1" applyAlignment="1">
      <alignment vertical="center" wrapText="1"/>
    </xf>
    <xf numFmtId="0" fontId="0" fillId="0" borderId="2" xfId="19" applyFont="1" applyBorder="1" applyAlignment="1">
      <alignment horizontal="center" vertical="center" wrapText="1"/>
    </xf>
    <xf numFmtId="0" fontId="0" fillId="0" borderId="3" xfId="19" applyFont="1" applyBorder="1" applyAlignment="1">
      <alignment horizontal="center" vertical="center" wrapText="1"/>
    </xf>
    <xf numFmtId="0" fontId="0" fillId="0" borderId="4" xfId="19" applyFont="1" applyBorder="1" applyAlignment="1">
      <alignment horizontal="center" vertical="center" wrapText="1"/>
    </xf>
    <xf numFmtId="0" fontId="0" fillId="0" borderId="5" xfId="19" applyFont="1" applyBorder="1" applyAlignment="1">
      <alignment horizontal="center" vertical="center" wrapText="1"/>
    </xf>
    <xf numFmtId="4" fontId="0" fillId="0" borderId="3" xfId="19" applyNumberFormat="1" applyFont="1" applyFill="1" applyBorder="1" applyAlignment="1">
      <alignment horizontal="center" vertical="center" wrapText="1"/>
    </xf>
    <xf numFmtId="4" fontId="0" fillId="0" borderId="4" xfId="19"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0" fontId="5" fillId="0" borderId="6" xfId="5" applyFont="1" applyBorder="1" applyAlignment="1">
      <alignment horizontal="left" vertical="center" shrinkToFit="1"/>
    </xf>
    <xf numFmtId="0" fontId="5" fillId="0" borderId="7" xfId="5" applyFont="1" applyBorder="1" applyAlignment="1">
      <alignment horizontal="left" vertical="center" shrinkToFit="1"/>
    </xf>
    <xf numFmtId="0" fontId="0" fillId="0" borderId="3" xfId="19" applyFont="1" applyFill="1" applyBorder="1" applyAlignment="1">
      <alignment vertical="center" wrapText="1"/>
    </xf>
    <xf numFmtId="176" fontId="0" fillId="0" borderId="3" xfId="19" applyNumberFormat="1" applyFont="1" applyFill="1" applyBorder="1" applyAlignment="1">
      <alignment vertical="center" wrapText="1"/>
    </xf>
    <xf numFmtId="4" fontId="0" fillId="0" borderId="3" xfId="19" applyNumberFormat="1" applyFont="1" applyFill="1" applyBorder="1" applyAlignment="1">
      <alignment vertical="center" wrapText="1"/>
    </xf>
    <xf numFmtId="4" fontId="0" fillId="0" borderId="4" xfId="19" applyNumberFormat="1" applyFont="1" applyFill="1" applyBorder="1" applyAlignment="1">
      <alignment vertical="center" wrapText="1"/>
    </xf>
    <xf numFmtId="0" fontId="0" fillId="0" borderId="5" xfId="19" applyFont="1" applyFill="1" applyBorder="1" applyAlignment="1">
      <alignment vertical="center" wrapText="1"/>
    </xf>
    <xf numFmtId="0" fontId="5" fillId="0" borderId="8" xfId="5" applyFont="1" applyBorder="1" applyAlignment="1">
      <alignment horizontal="left" vertical="center" shrinkToFit="1"/>
    </xf>
    <xf numFmtId="0" fontId="5" fillId="0" borderId="9" xfId="5" applyFont="1" applyBorder="1" applyAlignment="1">
      <alignment horizontal="left" vertical="center" shrinkToFit="1"/>
    </xf>
    <xf numFmtId="0" fontId="0" fillId="0" borderId="3" xfId="19" applyFont="1" applyBorder="1" applyAlignment="1">
      <alignment vertical="center" wrapText="1"/>
    </xf>
    <xf numFmtId="0" fontId="0" fillId="0" borderId="4" xfId="19" applyFont="1" applyFill="1" applyBorder="1" applyAlignment="1">
      <alignment vertical="center" wrapText="1"/>
    </xf>
    <xf numFmtId="0" fontId="2" fillId="0" borderId="3" xfId="19" applyFont="1" applyBorder="1" applyAlignment="1">
      <alignment vertical="center" wrapText="1"/>
    </xf>
    <xf numFmtId="0" fontId="0" fillId="0" borderId="10" xfId="19" applyFont="1" applyBorder="1" applyAlignment="1">
      <alignment horizontal="center" vertical="center" wrapText="1"/>
    </xf>
    <xf numFmtId="0" fontId="0" fillId="0" borderId="11" xfId="19" applyFont="1" applyBorder="1" applyAlignment="1">
      <alignment vertical="center" wrapText="1"/>
    </xf>
    <xf numFmtId="0" fontId="0" fillId="0" borderId="11" xfId="19" applyFont="1" applyFill="1" applyBorder="1" applyAlignment="1">
      <alignment vertical="center" wrapText="1"/>
    </xf>
    <xf numFmtId="0" fontId="0" fillId="0" borderId="12" xfId="19" applyFont="1" applyFill="1" applyBorder="1" applyAlignment="1">
      <alignment vertical="center" wrapText="1"/>
    </xf>
    <xf numFmtId="0" fontId="0" fillId="0" borderId="13" xfId="19" applyFont="1" applyFill="1" applyBorder="1" applyAlignment="1">
      <alignment vertical="center" wrapText="1"/>
    </xf>
    <xf numFmtId="0" fontId="0" fillId="0" borderId="0" xfId="19" applyFont="1" applyAlignment="1">
      <alignment horizontal="left" vertical="center"/>
    </xf>
    <xf numFmtId="0" fontId="6" fillId="0" borderId="0" xfId="18" applyNumberFormat="1" applyFont="1" applyFill="1" applyAlignment="1" applyProtection="1">
      <alignment vertical="center"/>
    </xf>
    <xf numFmtId="0" fontId="7" fillId="0" borderId="0" xfId="18" applyNumberFormat="1" applyFont="1" applyFill="1" applyAlignment="1" applyProtection="1">
      <alignment vertical="center"/>
    </xf>
    <xf numFmtId="0" fontId="8" fillId="0" borderId="0" xfId="18" applyFont="1" applyAlignment="1">
      <alignment horizontal="center" vertical="center" wrapText="1"/>
    </xf>
    <xf numFmtId="0" fontId="9" fillId="0" borderId="0" xfId="18" applyNumberFormat="1" applyFont="1" applyFill="1" applyAlignment="1" applyProtection="1">
      <alignment horizontal="center" vertical="center"/>
    </xf>
    <xf numFmtId="0" fontId="10" fillId="0" borderId="0" xfId="18" applyFont="1" applyAlignment="1">
      <alignment horizontal="right" vertical="center" wrapText="1"/>
    </xf>
    <xf numFmtId="0" fontId="7" fillId="0" borderId="0" xfId="18" applyNumberFormat="1" applyFont="1" applyFill="1" applyAlignment="1" applyProtection="1">
      <alignment horizontal="center" vertical="center"/>
    </xf>
    <xf numFmtId="0" fontId="10" fillId="0" borderId="0" xfId="18" applyFont="1" applyAlignment="1">
      <alignment horizontal="left" vertical="center" wrapText="1"/>
    </xf>
    <xf numFmtId="0" fontId="8" fillId="0" borderId="0" xfId="18" applyNumberFormat="1" applyFont="1" applyFill="1" applyAlignment="1" applyProtection="1">
      <alignment horizontal="right"/>
    </xf>
    <xf numFmtId="0" fontId="0" fillId="4" borderId="14" xfId="16" applyFont="1" applyFill="1" applyBorder="1" applyAlignment="1">
      <alignment horizontal="center" vertical="center" wrapText="1"/>
    </xf>
    <xf numFmtId="0" fontId="0" fillId="4" borderId="15" xfId="16" applyFont="1" applyFill="1" applyBorder="1" applyAlignment="1">
      <alignment horizontal="center" vertical="center" wrapText="1"/>
    </xf>
    <xf numFmtId="0" fontId="0" fillId="0" borderId="3" xfId="16" applyFont="1" applyBorder="1" applyAlignment="1">
      <alignment vertical="center"/>
    </xf>
    <xf numFmtId="0" fontId="11" fillId="0" borderId="0" xfId="16"/>
    <xf numFmtId="0" fontId="12" fillId="4" borderId="2" xfId="16" applyFont="1" applyFill="1" applyBorder="1" applyAlignment="1">
      <alignment vertical="center" wrapText="1"/>
    </xf>
    <xf numFmtId="0" fontId="13" fillId="4" borderId="4" xfId="16" applyFont="1" applyFill="1" applyBorder="1" applyAlignment="1">
      <alignment horizontal="right" vertical="center" wrapText="1"/>
    </xf>
    <xf numFmtId="0" fontId="11" fillId="0" borderId="3" xfId="16" applyBorder="1"/>
    <xf numFmtId="0" fontId="14" fillId="4" borderId="2" xfId="16" applyFont="1" applyFill="1" applyBorder="1" applyAlignment="1">
      <alignment vertical="center" wrapText="1"/>
    </xf>
    <xf numFmtId="0" fontId="11" fillId="0" borderId="3" xfId="16" applyFont="1" applyBorder="1" applyAlignment="1">
      <alignment horizontal="center" vertical="center"/>
    </xf>
    <xf numFmtId="0" fontId="10" fillId="0" borderId="0" xfId="18" applyFont="1" applyBorder="1" applyAlignment="1"/>
    <xf numFmtId="0" fontId="15" fillId="0" borderId="0" xfId="18" applyFont="1" applyBorder="1"/>
    <xf numFmtId="0" fontId="10" fillId="0" borderId="0" xfId="18" applyFont="1" applyBorder="1" applyAlignment="1">
      <alignment horizontal="left"/>
    </xf>
    <xf numFmtId="0" fontId="16" fillId="0" borderId="0" xfId="0" applyFont="1"/>
    <xf numFmtId="0" fontId="17" fillId="0" borderId="0" xfId="0" applyFont="1"/>
    <xf numFmtId="0" fontId="18" fillId="0" borderId="0" xfId="0" applyFont="1"/>
    <xf numFmtId="0" fontId="19" fillId="0" borderId="0" xfId="0" applyFont="1"/>
    <xf numFmtId="0" fontId="3" fillId="4" borderId="0" xfId="19" applyFont="1" applyFill="1" applyAlignment="1">
      <alignment horizontal="center" vertical="center"/>
    </xf>
    <xf numFmtId="0" fontId="2" fillId="4" borderId="1" xfId="19" applyFont="1" applyFill="1" applyBorder="1" applyAlignment="1">
      <alignment horizontal="right" vertical="center" wrapText="1"/>
    </xf>
    <xf numFmtId="0" fontId="21" fillId="0" borderId="3"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 xfId="0" applyFont="1" applyFill="1" applyBorder="1" applyAlignment="1">
      <alignment horizontal="center"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4"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24" fillId="0" borderId="3" xfId="0" applyFont="1" applyBorder="1" applyAlignment="1">
      <alignment vertical="center" wrapText="1"/>
    </xf>
    <xf numFmtId="0" fontId="0" fillId="0" borderId="4" xfId="0" applyNumberFormat="1" applyFont="1" applyFill="1" applyBorder="1" applyAlignment="1">
      <alignment horizontal="left" vertical="center" wrapText="1"/>
    </xf>
    <xf numFmtId="0" fontId="0" fillId="0" borderId="3"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 fillId="0" borderId="0" xfId="17" applyFont="1" applyAlignment="1">
      <alignment horizontal="right" vertical="center"/>
    </xf>
    <xf numFmtId="0" fontId="2" fillId="0" borderId="0" xfId="17" applyFont="1" applyAlignment="1">
      <alignment horizontal="right" vertical="center"/>
    </xf>
    <xf numFmtId="0" fontId="33" fillId="0" borderId="0" xfId="17" applyAlignment="1">
      <alignment horizontal="right" vertical="center"/>
    </xf>
    <xf numFmtId="0" fontId="33" fillId="0" borderId="0" xfId="17" applyBorder="1" applyAlignment="1">
      <alignment horizontal="right" vertical="center"/>
    </xf>
    <xf numFmtId="0" fontId="25" fillId="0" borderId="0" xfId="17" applyFont="1" applyAlignment="1">
      <alignment horizontal="left" vertical="center"/>
    </xf>
    <xf numFmtId="0" fontId="33" fillId="4" borderId="0" xfId="17" applyFill="1" applyAlignment="1">
      <alignment horizontal="right" vertical="center"/>
    </xf>
    <xf numFmtId="177" fontId="0" fillId="4" borderId="3" xfId="17" applyNumberFormat="1" applyFont="1" applyFill="1" applyBorder="1" applyAlignment="1">
      <alignment horizontal="center" vertical="center"/>
    </xf>
    <xf numFmtId="49" fontId="0" fillId="4" borderId="3" xfId="17" applyNumberFormat="1" applyFont="1" applyFill="1" applyBorder="1" applyAlignment="1">
      <alignment horizontal="center" vertical="center" wrapText="1"/>
    </xf>
    <xf numFmtId="49" fontId="0" fillId="4" borderId="5" xfId="17" applyNumberFormat="1" applyFont="1" applyFill="1" applyBorder="1" applyAlignment="1">
      <alignment horizontal="center" vertical="center" wrapText="1"/>
    </xf>
    <xf numFmtId="49" fontId="0" fillId="4" borderId="3" xfId="17" applyNumberFormat="1" applyFont="1" applyFill="1" applyBorder="1" applyAlignment="1">
      <alignment horizontal="center" vertical="center"/>
    </xf>
    <xf numFmtId="49" fontId="0" fillId="4" borderId="5" xfId="17" applyNumberFormat="1" applyFont="1" applyFill="1" applyBorder="1" applyAlignment="1">
      <alignment horizontal="center" vertical="center"/>
    </xf>
    <xf numFmtId="177" fontId="27" fillId="0" borderId="2" xfId="17" applyNumberFormat="1" applyFont="1" applyFill="1" applyBorder="1" applyAlignment="1">
      <alignment horizontal="left" vertical="center"/>
    </xf>
    <xf numFmtId="177" fontId="27" fillId="4" borderId="3" xfId="17" applyNumberFormat="1" applyFont="1" applyFill="1" applyBorder="1" applyAlignment="1">
      <alignment horizontal="center" vertical="center"/>
    </xf>
    <xf numFmtId="177" fontId="27" fillId="0" borderId="3" xfId="17" applyNumberFormat="1" applyFont="1" applyFill="1" applyBorder="1" applyAlignment="1">
      <alignment horizontal="right" vertical="center"/>
    </xf>
    <xf numFmtId="177" fontId="27" fillId="4" borderId="3" xfId="17" applyNumberFormat="1" applyFont="1" applyFill="1" applyBorder="1" applyAlignment="1">
      <alignment horizontal="left" vertical="center"/>
    </xf>
    <xf numFmtId="0" fontId="27" fillId="4" borderId="3" xfId="17" applyNumberFormat="1" applyFont="1" applyFill="1" applyBorder="1" applyAlignment="1">
      <alignment horizontal="center" vertical="center"/>
    </xf>
    <xf numFmtId="177" fontId="27" fillId="4" borderId="4" xfId="17" applyNumberFormat="1" applyFont="1" applyFill="1" applyBorder="1" applyAlignment="1">
      <alignment horizontal="center" vertical="center"/>
    </xf>
    <xf numFmtId="0" fontId="27" fillId="4" borderId="4" xfId="17" applyNumberFormat="1" applyFont="1" applyFill="1" applyBorder="1" applyAlignment="1">
      <alignment horizontal="center" vertical="center"/>
    </xf>
    <xf numFmtId="177" fontId="27" fillId="0" borderId="5" xfId="17" applyNumberFormat="1" applyFont="1" applyFill="1" applyBorder="1" applyAlignment="1">
      <alignment horizontal="right" vertical="center"/>
    </xf>
    <xf numFmtId="177" fontId="27" fillId="4" borderId="2" xfId="17" applyNumberFormat="1" applyFont="1" applyFill="1" applyBorder="1" applyAlignment="1">
      <alignment horizontal="left" vertical="center"/>
    </xf>
    <xf numFmtId="177" fontId="27" fillId="0" borderId="3" xfId="17" applyNumberFormat="1" applyFont="1" applyFill="1" applyBorder="1" applyAlignment="1">
      <alignment horizontal="left" vertical="center"/>
    </xf>
    <xf numFmtId="177" fontId="27" fillId="0" borderId="4" xfId="17" applyNumberFormat="1" applyFont="1" applyFill="1" applyBorder="1" applyAlignment="1">
      <alignment horizontal="left" vertical="center"/>
    </xf>
    <xf numFmtId="177" fontId="27" fillId="0" borderId="17" xfId="17" applyNumberFormat="1" applyFont="1" applyFill="1" applyBorder="1" applyAlignment="1">
      <alignment horizontal="center" vertical="center"/>
    </xf>
    <xf numFmtId="177" fontId="27" fillId="0" borderId="2" xfId="17" applyNumberFormat="1" applyFont="1" applyFill="1" applyBorder="1" applyAlignment="1">
      <alignment horizontal="center" vertical="center"/>
    </xf>
    <xf numFmtId="177" fontId="27" fillId="0" borderId="4" xfId="17" applyNumberFormat="1" applyFont="1" applyFill="1" applyBorder="1" applyAlignment="1">
      <alignment horizontal="center" vertical="center"/>
    </xf>
    <xf numFmtId="177" fontId="27" fillId="0" borderId="17" xfId="17" applyNumberFormat="1" applyFont="1" applyFill="1" applyBorder="1" applyAlignment="1">
      <alignment vertical="center"/>
    </xf>
    <xf numFmtId="177" fontId="27" fillId="0" borderId="18" xfId="17" applyNumberFormat="1" applyFont="1" applyFill="1" applyBorder="1" applyAlignment="1">
      <alignment horizontal="center" vertical="center"/>
    </xf>
    <xf numFmtId="177" fontId="27" fillId="0" borderId="16" xfId="17" applyNumberFormat="1" applyFont="1" applyFill="1" applyBorder="1" applyAlignment="1">
      <alignment horizontal="right" vertical="center"/>
    </xf>
    <xf numFmtId="177" fontId="27" fillId="0" borderId="19" xfId="17" applyNumberFormat="1" applyFont="1" applyFill="1" applyBorder="1" applyAlignment="1">
      <alignment horizontal="left" vertical="center"/>
    </xf>
    <xf numFmtId="177" fontId="27" fillId="0" borderId="20" xfId="17" applyNumberFormat="1" applyFont="1" applyFill="1" applyBorder="1" applyAlignment="1">
      <alignment vertical="center"/>
    </xf>
    <xf numFmtId="177" fontId="27" fillId="0" borderId="11" xfId="17" applyNumberFormat="1" applyFont="1" applyFill="1" applyBorder="1" applyAlignment="1">
      <alignment horizontal="right" vertical="center"/>
    </xf>
    <xf numFmtId="0" fontId="1" fillId="0" borderId="0" xfId="17" applyFont="1" applyBorder="1" applyAlignment="1">
      <alignment horizontal="right" vertical="center"/>
    </xf>
    <xf numFmtId="0" fontId="2" fillId="0" borderId="0" xfId="17"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4" fillId="4" borderId="0" xfId="0" applyFont="1" applyFill="1" applyAlignment="1">
      <alignment horizontal="center" vertical="center"/>
    </xf>
    <xf numFmtId="49" fontId="0" fillId="4" borderId="3" xfId="0" applyNumberFormat="1" applyFont="1" applyFill="1" applyBorder="1" applyAlignment="1">
      <alignment horizontal="center" vertical="center"/>
    </xf>
    <xf numFmtId="49" fontId="0" fillId="4" borderId="5" xfId="0" applyNumberFormat="1" applyFont="1" applyFill="1" applyBorder="1" applyAlignment="1">
      <alignment horizontal="center" vertical="center"/>
    </xf>
    <xf numFmtId="177" fontId="0" fillId="0" borderId="3" xfId="0" applyNumberFormat="1" applyFill="1" applyBorder="1" applyAlignment="1">
      <alignment horizontal="right" vertical="center"/>
    </xf>
    <xf numFmtId="177" fontId="0" fillId="0" borderId="5" xfId="0" applyNumberFormat="1" applyFill="1" applyBorder="1" applyAlignment="1">
      <alignment horizontal="right" vertical="center"/>
    </xf>
    <xf numFmtId="0" fontId="5" fillId="0" borderId="6" xfId="6" applyFont="1" applyBorder="1" applyAlignment="1">
      <alignment horizontal="left" vertical="center" shrinkToFit="1"/>
    </xf>
    <xf numFmtId="0" fontId="5" fillId="0" borderId="7" xfId="6" applyFont="1" applyBorder="1" applyAlignment="1">
      <alignment horizontal="left" vertical="center" shrinkToFit="1"/>
    </xf>
    <xf numFmtId="0" fontId="5" fillId="0" borderId="8" xfId="6" applyFont="1" applyBorder="1" applyAlignment="1">
      <alignment horizontal="left" vertical="center" shrinkToFit="1"/>
    </xf>
    <xf numFmtId="0" fontId="5" fillId="0" borderId="9" xfId="6" applyFont="1" applyBorder="1" applyAlignment="1">
      <alignment horizontal="left" vertical="center" shrinkToFit="1"/>
    </xf>
    <xf numFmtId="177" fontId="0" fillId="0" borderId="11"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28" fillId="0" borderId="3" xfId="0" applyNumberFormat="1" applyFont="1" applyFill="1" applyBorder="1" applyAlignment="1">
      <alignment horizontal="right" vertical="center"/>
    </xf>
    <xf numFmtId="0" fontId="0" fillId="0" borderId="0" xfId="0" applyAlignment="1">
      <alignment vertical="center"/>
    </xf>
    <xf numFmtId="49" fontId="0" fillId="4" borderId="5" xfId="0" applyNumberFormat="1" applyFill="1" applyBorder="1" applyAlignment="1">
      <alignment horizontal="center" vertical="center"/>
    </xf>
    <xf numFmtId="177" fontId="0" fillId="4" borderId="5" xfId="17" applyNumberFormat="1" applyFont="1" applyFill="1" applyBorder="1" applyAlignment="1">
      <alignment horizontal="center" vertical="center"/>
    </xf>
    <xf numFmtId="177" fontId="0" fillId="0" borderId="4" xfId="17" applyNumberFormat="1" applyFont="1" applyFill="1" applyBorder="1" applyAlignment="1">
      <alignment horizontal="left" vertical="center"/>
    </xf>
    <xf numFmtId="177" fontId="27" fillId="0" borderId="17" xfId="17" applyNumberFormat="1" applyFont="1" applyFill="1" applyBorder="1" applyAlignment="1">
      <alignment horizontal="right" vertical="center"/>
    </xf>
    <xf numFmtId="177" fontId="27" fillId="0" borderId="18" xfId="17" applyNumberFormat="1" applyFont="1" applyFill="1" applyBorder="1" applyAlignment="1">
      <alignment horizontal="left" vertical="center"/>
    </xf>
    <xf numFmtId="177" fontId="27" fillId="0" borderId="21" xfId="17" applyNumberFormat="1" applyFont="1" applyFill="1" applyBorder="1" applyAlignment="1">
      <alignment vertical="center"/>
    </xf>
    <xf numFmtId="177" fontId="0" fillId="4" borderId="2" xfId="17" quotePrefix="1" applyNumberFormat="1" applyFont="1" applyFill="1" applyBorder="1" applyAlignment="1">
      <alignment horizontal="center" vertical="center"/>
    </xf>
    <xf numFmtId="177" fontId="2" fillId="4" borderId="3" xfId="17" quotePrefix="1" applyNumberFormat="1" applyFont="1" applyFill="1" applyBorder="1" applyAlignment="1">
      <alignment horizontal="center" vertical="center"/>
    </xf>
    <xf numFmtId="177" fontId="0" fillId="4" borderId="3" xfId="17" quotePrefix="1" applyNumberFormat="1" applyFont="1" applyFill="1" applyBorder="1" applyAlignment="1">
      <alignment horizontal="center" vertical="center"/>
    </xf>
    <xf numFmtId="177" fontId="0" fillId="4" borderId="5" xfId="17" quotePrefix="1" applyNumberFormat="1" applyFont="1" applyFill="1" applyBorder="1" applyAlignment="1">
      <alignment horizontal="center" vertical="center"/>
    </xf>
    <xf numFmtId="177" fontId="27" fillId="0" borderId="2" xfId="17" quotePrefix="1" applyNumberFormat="1" applyFont="1" applyFill="1" applyBorder="1" applyAlignment="1">
      <alignment horizontal="left" vertical="center"/>
    </xf>
    <xf numFmtId="177" fontId="27" fillId="4" borderId="3" xfId="17" quotePrefix="1" applyNumberFormat="1" applyFont="1" applyFill="1" applyBorder="1" applyAlignment="1">
      <alignment horizontal="center" vertical="center"/>
    </xf>
    <xf numFmtId="177" fontId="27" fillId="4" borderId="3" xfId="17" quotePrefix="1" applyNumberFormat="1" applyFont="1" applyFill="1" applyBorder="1" applyAlignment="1">
      <alignment horizontal="left" vertical="center"/>
    </xf>
    <xf numFmtId="177" fontId="24" fillId="0" borderId="2" xfId="17" quotePrefix="1" applyNumberFormat="1" applyFont="1" applyFill="1" applyBorder="1" applyAlignment="1">
      <alignment horizontal="center" vertical="center"/>
    </xf>
    <xf numFmtId="177" fontId="24" fillId="0" borderId="4" xfId="17" quotePrefix="1" applyNumberFormat="1" applyFont="1" applyFill="1" applyBorder="1" applyAlignment="1">
      <alignment horizontal="center" vertical="center"/>
    </xf>
    <xf numFmtId="177" fontId="24" fillId="4" borderId="22" xfId="17" quotePrefix="1" applyNumberFormat="1" applyFont="1" applyFill="1" applyBorder="1" applyAlignment="1">
      <alignment horizontal="center" vertical="center"/>
    </xf>
    <xf numFmtId="177" fontId="24" fillId="4" borderId="12" xfId="17" quotePrefix="1" applyNumberFormat="1" applyFont="1" applyFill="1" applyBorder="1" applyAlignment="1">
      <alignment horizontal="center" vertical="center"/>
    </xf>
    <xf numFmtId="177" fontId="0" fillId="4" borderId="3" xfId="0" quotePrefix="1" applyNumberFormat="1" applyFill="1" applyBorder="1" applyAlignment="1">
      <alignment horizontal="center" vertical="center"/>
    </xf>
    <xf numFmtId="49" fontId="0" fillId="4" borderId="3" xfId="0" quotePrefix="1" applyNumberFormat="1" applyFont="1" applyFill="1" applyBorder="1" applyAlignment="1">
      <alignment horizontal="center" vertical="center"/>
    </xf>
    <xf numFmtId="0" fontId="26" fillId="0" borderId="0" xfId="17" applyFont="1" applyFill="1" applyAlignment="1">
      <alignment horizontal="center" vertical="center"/>
    </xf>
    <xf numFmtId="177" fontId="0" fillId="4" borderId="14" xfId="17" quotePrefix="1" applyNumberFormat="1" applyFont="1" applyFill="1" applyBorder="1" applyAlignment="1">
      <alignment horizontal="center" vertical="center"/>
    </xf>
    <xf numFmtId="177" fontId="0" fillId="4" borderId="23" xfId="17" applyNumberFormat="1" applyFont="1" applyFill="1" applyBorder="1" applyAlignment="1">
      <alignment horizontal="center" vertical="center"/>
    </xf>
    <xf numFmtId="177" fontId="0" fillId="4" borderId="23" xfId="17" quotePrefix="1" applyNumberFormat="1" applyFont="1" applyFill="1" applyBorder="1" applyAlignment="1">
      <alignment horizontal="center" vertical="center"/>
    </xf>
    <xf numFmtId="177" fontId="0" fillId="4" borderId="24" xfId="17" applyNumberFormat="1" applyFont="1" applyFill="1" applyBorder="1" applyAlignment="1">
      <alignment horizontal="center" vertical="center"/>
    </xf>
    <xf numFmtId="0" fontId="2" fillId="0" borderId="25" xfId="17" applyFont="1" applyBorder="1" applyAlignment="1">
      <alignment horizontal="left" vertical="center" wrapText="1"/>
    </xf>
    <xf numFmtId="0" fontId="2" fillId="0" borderId="25" xfId="17" applyFont="1" applyBorder="1" applyAlignment="1">
      <alignment horizontal="left" vertical="center"/>
    </xf>
    <xf numFmtId="0" fontId="26" fillId="0" borderId="0" xfId="0" applyFont="1" applyFill="1" applyAlignment="1">
      <alignment horizontal="center" vertical="center"/>
    </xf>
    <xf numFmtId="177" fontId="0" fillId="4" borderId="26" xfId="0" quotePrefix="1" applyNumberFormat="1" applyFill="1" applyBorder="1" applyAlignment="1">
      <alignment horizontal="center" vertical="center" wrapText="1"/>
    </xf>
    <xf numFmtId="177" fontId="0" fillId="4" borderId="27" xfId="0" applyNumberFormat="1" applyFill="1" applyBorder="1" applyAlignment="1">
      <alignment horizontal="center" vertical="center" wrapText="1"/>
    </xf>
    <xf numFmtId="177" fontId="0" fillId="4" borderId="28" xfId="0" quotePrefix="1" applyNumberFormat="1" applyFill="1" applyBorder="1" applyAlignment="1">
      <alignment horizontal="center" vertical="center"/>
    </xf>
    <xf numFmtId="177" fontId="0" fillId="4" borderId="29" xfId="0" applyNumberFormat="1" applyFill="1" applyBorder="1" applyAlignment="1">
      <alignment horizontal="center" vertical="center"/>
    </xf>
    <xf numFmtId="177" fontId="0" fillId="4" borderId="30" xfId="0" quotePrefix="1" applyNumberFormat="1" applyFill="1" applyBorder="1" applyAlignment="1">
      <alignment horizontal="center" vertical="center"/>
    </xf>
    <xf numFmtId="177" fontId="0" fillId="4" borderId="31" xfId="0" applyNumberFormat="1" applyFill="1" applyBorder="1" applyAlignment="1">
      <alignment horizontal="center" vertical="center"/>
    </xf>
    <xf numFmtId="0" fontId="0" fillId="0" borderId="25" xfId="0" applyBorder="1" applyAlignment="1">
      <alignment horizontal="left" vertical="center" wrapText="1"/>
    </xf>
    <xf numFmtId="0" fontId="0" fillId="0" borderId="25" xfId="0" applyFont="1" applyBorder="1" applyAlignment="1">
      <alignment horizontal="left" vertical="center"/>
    </xf>
    <xf numFmtId="177" fontId="0" fillId="4" borderId="18" xfId="0" applyNumberFormat="1" applyFont="1" applyFill="1" applyBorder="1" applyAlignment="1">
      <alignment horizontal="center" vertical="center" wrapText="1"/>
    </xf>
    <xf numFmtId="177" fontId="0" fillId="4" borderId="30" xfId="0" applyNumberFormat="1" applyFill="1" applyBorder="1" applyAlignment="1">
      <alignment horizontal="center" vertical="center" wrapText="1"/>
    </xf>
    <xf numFmtId="177" fontId="0" fillId="4" borderId="16" xfId="0" quotePrefix="1" applyNumberFormat="1" applyFill="1" applyBorder="1" applyAlignment="1">
      <alignment horizontal="center" vertical="center" wrapText="1"/>
    </xf>
    <xf numFmtId="177" fontId="0" fillId="4" borderId="32" xfId="0" applyNumberFormat="1" applyFill="1" applyBorder="1" applyAlignment="1">
      <alignment horizontal="center" vertical="center" wrapText="1"/>
    </xf>
    <xf numFmtId="177" fontId="0" fillId="4" borderId="33" xfId="0" quotePrefix="1" applyNumberFormat="1" applyFill="1" applyBorder="1" applyAlignment="1">
      <alignment horizontal="center" vertical="center" wrapText="1"/>
    </xf>
    <xf numFmtId="177" fontId="0" fillId="4" borderId="34" xfId="0" applyNumberFormat="1" applyFill="1" applyBorder="1" applyAlignment="1">
      <alignment horizontal="center" vertical="center" wrapText="1"/>
    </xf>
    <xf numFmtId="177" fontId="0" fillId="0" borderId="33" xfId="0" quotePrefix="1" applyNumberFormat="1" applyFill="1" applyBorder="1" applyAlignment="1">
      <alignment horizontal="center" vertical="center" wrapText="1"/>
    </xf>
    <xf numFmtId="177" fontId="0" fillId="0" borderId="34" xfId="0" applyNumberFormat="1" applyFill="1" applyBorder="1" applyAlignment="1">
      <alignment horizontal="center" vertical="center" wrapText="1"/>
    </xf>
    <xf numFmtId="177" fontId="0" fillId="0" borderId="32" xfId="0" applyNumberFormat="1" applyFill="1" applyBorder="1" applyAlignment="1">
      <alignment horizontal="center" vertical="center" wrapText="1"/>
    </xf>
    <xf numFmtId="177" fontId="0" fillId="4" borderId="35" xfId="0" quotePrefix="1" applyNumberFormat="1" applyFill="1" applyBorder="1" applyAlignment="1">
      <alignment horizontal="center" vertical="center" wrapText="1"/>
    </xf>
    <xf numFmtId="177" fontId="0" fillId="4" borderId="36" xfId="0" applyNumberFormat="1" applyFill="1" applyBorder="1" applyAlignment="1">
      <alignment horizontal="center" vertical="center" wrapText="1"/>
    </xf>
    <xf numFmtId="177" fontId="0" fillId="4" borderId="37" xfId="0" applyNumberFormat="1" applyFill="1" applyBorder="1" applyAlignment="1">
      <alignment horizontal="center" vertical="center" wrapText="1"/>
    </xf>
    <xf numFmtId="49" fontId="0" fillId="4" borderId="28" xfId="0" quotePrefix="1" applyNumberFormat="1" applyFill="1" applyBorder="1" applyAlignment="1">
      <alignment horizontal="center" vertical="center"/>
    </xf>
    <xf numFmtId="49" fontId="0" fillId="4" borderId="29" xfId="0" applyNumberFormat="1" applyFill="1" applyBorder="1" applyAlignment="1">
      <alignment horizontal="center" vertical="center"/>
    </xf>
    <xf numFmtId="177" fontId="0" fillId="4" borderId="33" xfId="0" quotePrefix="1" applyNumberFormat="1" applyFont="1" applyFill="1" applyBorder="1" applyAlignment="1">
      <alignment horizontal="center" vertical="center" wrapText="1"/>
    </xf>
    <xf numFmtId="177" fontId="0" fillId="4" borderId="34" xfId="0" applyNumberFormat="1" applyFont="1" applyFill="1" applyBorder="1" applyAlignment="1">
      <alignment horizontal="center" vertical="center" wrapText="1"/>
    </xf>
    <xf numFmtId="177" fontId="0" fillId="4" borderId="32" xfId="0" applyNumberFormat="1" applyFont="1" applyFill="1" applyBorder="1" applyAlignment="1">
      <alignment horizontal="center" vertical="center" wrapText="1"/>
    </xf>
    <xf numFmtId="177" fontId="0" fillId="4" borderId="33" xfId="0" applyNumberFormat="1" applyFont="1" applyFill="1" applyBorder="1" applyAlignment="1">
      <alignment horizontal="center" vertical="center" wrapText="1"/>
    </xf>
    <xf numFmtId="177" fontId="0" fillId="4" borderId="35" xfId="0" quotePrefix="1" applyNumberFormat="1" applyFont="1" applyFill="1" applyBorder="1" applyAlignment="1">
      <alignment horizontal="center" vertical="center" wrapText="1"/>
    </xf>
    <xf numFmtId="177" fontId="0" fillId="4" borderId="36" xfId="0" applyNumberFormat="1" applyFont="1" applyFill="1" applyBorder="1" applyAlignment="1">
      <alignment horizontal="center" vertical="center" wrapText="1"/>
    </xf>
    <xf numFmtId="177" fontId="0" fillId="4" borderId="37" xfId="0" applyNumberFormat="1" applyFont="1" applyFill="1" applyBorder="1" applyAlignment="1">
      <alignment horizontal="center" vertical="center" wrapText="1"/>
    </xf>
    <xf numFmtId="177" fontId="0" fillId="4" borderId="15" xfId="17" applyNumberFormat="1" applyFont="1" applyFill="1" applyBorder="1" applyAlignment="1">
      <alignment horizontal="center" vertical="center"/>
    </xf>
    <xf numFmtId="0" fontId="2" fillId="0" borderId="0" xfId="17" applyFont="1" applyBorder="1" applyAlignment="1">
      <alignment horizontal="left" vertical="center"/>
    </xf>
    <xf numFmtId="0" fontId="3" fillId="4" borderId="0" xfId="19" applyFont="1" applyFill="1" applyAlignment="1">
      <alignment horizontal="center" vertical="center" wrapText="1"/>
    </xf>
    <xf numFmtId="0" fontId="0" fillId="0" borderId="14" xfId="19" applyFont="1" applyBorder="1" applyAlignment="1">
      <alignment horizontal="center" vertical="center" wrapText="1"/>
    </xf>
    <xf numFmtId="0" fontId="0" fillId="0" borderId="23" xfId="19" applyFont="1" applyBorder="1" applyAlignment="1">
      <alignment horizontal="center" vertical="center" wrapText="1"/>
    </xf>
    <xf numFmtId="0" fontId="0" fillId="0" borderId="28" xfId="19" applyFont="1" applyBorder="1" applyAlignment="1">
      <alignment horizontal="center" vertical="center" wrapText="1"/>
    </xf>
    <xf numFmtId="0" fontId="0" fillId="0" borderId="29" xfId="19" applyFont="1" applyBorder="1" applyAlignment="1">
      <alignment horizontal="center" vertical="center" wrapText="1"/>
    </xf>
    <xf numFmtId="0" fontId="0" fillId="0" borderId="25" xfId="19" applyFont="1" applyBorder="1" applyAlignment="1">
      <alignment horizontal="left" vertical="center" wrapText="1"/>
    </xf>
    <xf numFmtId="0" fontId="0" fillId="0" borderId="25" xfId="19" applyFont="1" applyBorder="1" applyAlignment="1">
      <alignment horizontal="left" vertical="center"/>
    </xf>
    <xf numFmtId="0" fontId="0" fillId="0" borderId="2" xfId="19" applyFont="1" applyBorder="1" applyAlignment="1">
      <alignment horizontal="center" vertical="center" wrapText="1"/>
    </xf>
    <xf numFmtId="0" fontId="0" fillId="0" borderId="3" xfId="19" applyFont="1" applyBorder="1" applyAlignment="1">
      <alignment horizontal="center" vertical="center" wrapText="1"/>
    </xf>
    <xf numFmtId="0" fontId="0" fillId="0" borderId="38" xfId="19" applyFont="1" applyFill="1" applyBorder="1" applyAlignment="1">
      <alignment horizontal="center" vertical="center" wrapText="1"/>
    </xf>
    <xf numFmtId="0" fontId="0" fillId="0" borderId="39" xfId="19" applyFont="1" applyFill="1" applyBorder="1" applyAlignment="1">
      <alignment horizontal="center" vertical="center" wrapText="1"/>
    </xf>
    <xf numFmtId="0" fontId="0" fillId="0" borderId="40" xfId="19" applyFont="1" applyFill="1" applyBorder="1" applyAlignment="1">
      <alignment horizontal="center" vertical="center" wrapText="1"/>
    </xf>
    <xf numFmtId="0" fontId="0" fillId="0" borderId="33" xfId="19" applyFont="1" applyFill="1" applyBorder="1" applyAlignment="1">
      <alignment horizontal="center" vertical="center" wrapText="1"/>
    </xf>
    <xf numFmtId="0" fontId="0" fillId="0" borderId="34" xfId="19" applyFont="1" applyFill="1" applyBorder="1" applyAlignment="1">
      <alignment horizontal="center" vertical="center" wrapText="1"/>
    </xf>
    <xf numFmtId="0" fontId="0" fillId="0" borderId="32" xfId="19" applyFont="1" applyFill="1" applyBorder="1" applyAlignment="1">
      <alignment horizontal="center" vertical="center" wrapText="1"/>
    </xf>
    <xf numFmtId="0" fontId="0" fillId="0" borderId="35" xfId="19" applyFont="1" applyFill="1" applyBorder="1" applyAlignment="1">
      <alignment horizontal="center" vertical="center" wrapText="1"/>
    </xf>
    <xf numFmtId="0" fontId="0" fillId="0" borderId="36" xfId="19" applyFont="1" applyFill="1" applyBorder="1" applyAlignment="1">
      <alignment horizontal="center" vertical="center" wrapText="1"/>
    </xf>
    <xf numFmtId="0" fontId="0" fillId="0" borderId="37" xfId="19" applyFont="1" applyFill="1" applyBorder="1" applyAlignment="1">
      <alignment horizontal="center" vertical="center" wrapText="1"/>
    </xf>
    <xf numFmtId="0" fontId="20" fillId="4" borderId="0" xfId="19" applyFont="1" applyFill="1" applyAlignment="1">
      <alignment horizontal="center" vertical="center"/>
    </xf>
    <xf numFmtId="0" fontId="3" fillId="4" borderId="0" xfId="19" applyFont="1" applyFill="1" applyAlignment="1">
      <alignment horizontal="center" vertical="center"/>
    </xf>
    <xf numFmtId="0" fontId="21" fillId="0" borderId="19"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10" fillId="0" borderId="0" xfId="18" applyFont="1" applyBorder="1" applyAlignment="1">
      <alignment horizontal="left" wrapText="1"/>
    </xf>
    <xf numFmtId="0" fontId="0" fillId="0" borderId="15" xfId="19" applyFont="1" applyFill="1" applyBorder="1" applyAlignment="1">
      <alignment horizontal="center" vertical="center" wrapText="1"/>
    </xf>
    <xf numFmtId="0" fontId="0" fillId="0" borderId="27" xfId="19" applyFont="1" applyFill="1" applyBorder="1" applyAlignment="1">
      <alignment horizontal="center" vertical="center" wrapText="1"/>
    </xf>
    <xf numFmtId="0" fontId="0" fillId="0" borderId="30" xfId="19" applyFont="1" applyBorder="1" applyAlignment="1">
      <alignment horizontal="center" vertical="center" wrapText="1"/>
    </xf>
    <xf numFmtId="0" fontId="0" fillId="0" borderId="31" xfId="19" applyFont="1" applyBorder="1" applyAlignment="1">
      <alignment horizontal="center" vertical="center" wrapText="1"/>
    </xf>
  </cellXfs>
  <cellStyles count="26">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10" xfId="5"/>
    <cellStyle name="常规 11" xfId="6"/>
    <cellStyle name="常规 12" xfId="7"/>
    <cellStyle name="常规 2" xfId="8"/>
    <cellStyle name="常规 3" xfId="9"/>
    <cellStyle name="常规 4" xfId="10"/>
    <cellStyle name="常规 5" xfId="11"/>
    <cellStyle name="常规 5 2" xfId="12"/>
    <cellStyle name="常规 6" xfId="13"/>
    <cellStyle name="常规 7" xfId="14"/>
    <cellStyle name="常规 8" xfId="15"/>
    <cellStyle name="常规 9" xfId="16"/>
    <cellStyle name="常规_2007年行政单位基层表样表" xfId="17"/>
    <cellStyle name="常规_2012年预算公开分析表（26个部门财政拨款三公经费）" xfId="18"/>
    <cellStyle name="常规_事业单位部门决算报表（讨论稿） 2" xfId="19"/>
    <cellStyle name="好_5.中央部门决算（草案)-1" xfId="20"/>
    <cellStyle name="好_出版署2010年度中央部门决算草案" xfId="21"/>
    <cellStyle name="好_全国友协2010年度中央部门决算（草案）" xfId="22"/>
    <cellStyle name="好_司法部2010年度中央部门决算（草案）报" xfId="23"/>
    <cellStyle name="样式 1" xfId="24"/>
    <cellStyle name="样式 1 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selection activeCell="F8" sqref="F8:F14"/>
    </sheetView>
  </sheetViews>
  <sheetFormatPr defaultRowHeight="14.25"/>
  <cols>
    <col min="1" max="1" width="50.625" style="78" customWidth="1"/>
    <col min="2" max="2" width="4" style="78" customWidth="1"/>
    <col min="3" max="3" width="15.625" style="78" customWidth="1"/>
    <col min="4" max="4" width="50.625" style="78" customWidth="1"/>
    <col min="5" max="5" width="3.5" style="78" customWidth="1"/>
    <col min="6" max="6" width="15.625" style="78" customWidth="1"/>
    <col min="7" max="8" width="9" style="79"/>
    <col min="9" max="16384" width="9" style="78"/>
  </cols>
  <sheetData>
    <row r="1" spans="1:8">
      <c r="A1" s="80"/>
    </row>
    <row r="2" spans="1:8" s="76" customFormat="1" ht="18" customHeight="1">
      <c r="A2" s="151" t="s">
        <v>0</v>
      </c>
      <c r="B2" s="151"/>
      <c r="C2" s="151"/>
      <c r="D2" s="151"/>
      <c r="E2" s="151"/>
      <c r="F2" s="151"/>
      <c r="G2" s="107"/>
      <c r="H2" s="107"/>
    </row>
    <row r="3" spans="1:8" ht="9.9499999999999993" customHeight="1">
      <c r="A3" s="81"/>
      <c r="B3" s="81"/>
      <c r="C3" s="81"/>
      <c r="D3" s="81"/>
      <c r="E3" s="81"/>
      <c r="F3" s="7" t="s">
        <v>1</v>
      </c>
    </row>
    <row r="4" spans="1:8" ht="15" customHeight="1">
      <c r="A4" s="8" t="s">
        <v>219</v>
      </c>
      <c r="B4" s="81"/>
      <c r="C4" s="81"/>
      <c r="D4" s="81"/>
      <c r="E4" s="81"/>
      <c r="F4" s="7" t="s">
        <v>2</v>
      </c>
    </row>
    <row r="5" spans="1:8" s="77" customFormat="1" ht="21.95" customHeight="1">
      <c r="A5" s="152" t="s">
        <v>3</v>
      </c>
      <c r="B5" s="153"/>
      <c r="C5" s="153"/>
      <c r="D5" s="154" t="s">
        <v>4</v>
      </c>
      <c r="E5" s="153"/>
      <c r="F5" s="155"/>
      <c r="G5" s="108"/>
      <c r="H5" s="108"/>
    </row>
    <row r="6" spans="1:8" s="77" customFormat="1" ht="21.95" customHeight="1">
      <c r="A6" s="138" t="s">
        <v>5</v>
      </c>
      <c r="B6" s="139" t="s">
        <v>6</v>
      </c>
      <c r="C6" s="82" t="s">
        <v>7</v>
      </c>
      <c r="D6" s="140" t="s">
        <v>5</v>
      </c>
      <c r="E6" s="139" t="s">
        <v>6</v>
      </c>
      <c r="F6" s="133" t="s">
        <v>7</v>
      </c>
      <c r="G6" s="108"/>
      <c r="H6" s="108"/>
    </row>
    <row r="7" spans="1:8" s="77" customFormat="1" ht="21.95" customHeight="1">
      <c r="A7" s="138" t="s">
        <v>8</v>
      </c>
      <c r="B7" s="82"/>
      <c r="C7" s="140" t="s">
        <v>9</v>
      </c>
      <c r="D7" s="140" t="s">
        <v>8</v>
      </c>
      <c r="E7" s="82"/>
      <c r="F7" s="141" t="s">
        <v>10</v>
      </c>
      <c r="G7" s="108"/>
      <c r="H7" s="108"/>
    </row>
    <row r="8" spans="1:8" s="77" customFormat="1" ht="21.95" customHeight="1">
      <c r="A8" s="142" t="s">
        <v>11</v>
      </c>
      <c r="B8" s="143" t="s">
        <v>9</v>
      </c>
      <c r="C8" s="89">
        <v>29862.28</v>
      </c>
      <c r="D8" s="144" t="s">
        <v>12</v>
      </c>
      <c r="E8" s="143" t="s">
        <v>13</v>
      </c>
      <c r="F8" s="94">
        <v>789.69</v>
      </c>
      <c r="G8" s="108"/>
      <c r="H8" s="108"/>
    </row>
    <row r="9" spans="1:8" s="77" customFormat="1" ht="21.95" customHeight="1">
      <c r="A9" s="95" t="s">
        <v>14</v>
      </c>
      <c r="B9" s="143" t="s">
        <v>10</v>
      </c>
      <c r="C9" s="89"/>
      <c r="D9" s="144" t="s">
        <v>15</v>
      </c>
      <c r="E9" s="143" t="s">
        <v>16</v>
      </c>
      <c r="F9" s="94"/>
      <c r="G9" s="108"/>
      <c r="H9" s="108"/>
    </row>
    <row r="10" spans="1:8" s="77" customFormat="1" ht="21.95" customHeight="1">
      <c r="A10" s="95" t="s">
        <v>17</v>
      </c>
      <c r="B10" s="143" t="s">
        <v>18</v>
      </c>
      <c r="C10" s="89"/>
      <c r="D10" s="144" t="s">
        <v>19</v>
      </c>
      <c r="E10" s="143" t="s">
        <v>20</v>
      </c>
      <c r="F10" s="94"/>
      <c r="G10" s="108"/>
      <c r="H10" s="108"/>
    </row>
    <row r="11" spans="1:8" s="77" customFormat="1" ht="21.95" customHeight="1">
      <c r="A11" s="95" t="s">
        <v>21</v>
      </c>
      <c r="B11" s="143" t="s">
        <v>22</v>
      </c>
      <c r="C11" s="89"/>
      <c r="D11" s="144" t="s">
        <v>23</v>
      </c>
      <c r="E11" s="143" t="s">
        <v>24</v>
      </c>
      <c r="F11" s="94">
        <v>0.05</v>
      </c>
      <c r="G11" s="108"/>
      <c r="H11" s="108"/>
    </row>
    <row r="12" spans="1:8" s="77" customFormat="1" ht="21.95" customHeight="1">
      <c r="A12" s="95" t="s">
        <v>25</v>
      </c>
      <c r="B12" s="143" t="s">
        <v>26</v>
      </c>
      <c r="C12" s="89"/>
      <c r="D12" s="144" t="s">
        <v>27</v>
      </c>
      <c r="E12" s="143" t="s">
        <v>28</v>
      </c>
      <c r="F12" s="94"/>
      <c r="G12" s="108"/>
      <c r="H12" s="108"/>
    </row>
    <row r="13" spans="1:8" s="77" customFormat="1" ht="21.95" customHeight="1">
      <c r="A13" s="95" t="s">
        <v>29</v>
      </c>
      <c r="B13" s="143" t="s">
        <v>30</v>
      </c>
      <c r="C13" s="89"/>
      <c r="D13" s="144" t="s">
        <v>31</v>
      </c>
      <c r="E13" s="143" t="s">
        <v>32</v>
      </c>
      <c r="F13" s="94">
        <v>28.81</v>
      </c>
      <c r="G13" s="108"/>
      <c r="H13" s="108"/>
    </row>
    <row r="14" spans="1:8" s="77" customFormat="1" ht="21.95" customHeight="1">
      <c r="A14" s="95"/>
      <c r="B14" s="143" t="s">
        <v>33</v>
      </c>
      <c r="C14" s="89"/>
      <c r="D14" s="90" t="s">
        <v>34</v>
      </c>
      <c r="E14" s="143" t="s">
        <v>35</v>
      </c>
      <c r="F14" s="94">
        <v>29043.73</v>
      </c>
      <c r="G14" s="108"/>
      <c r="H14" s="108"/>
    </row>
    <row r="15" spans="1:8" s="77" customFormat="1" ht="21.95" customHeight="1">
      <c r="A15" s="95"/>
      <c r="B15" s="88"/>
      <c r="C15" s="89"/>
      <c r="D15" s="134"/>
      <c r="E15" s="88"/>
      <c r="F15" s="135"/>
      <c r="G15" s="108"/>
      <c r="H15" s="108"/>
    </row>
    <row r="16" spans="1:8" s="77" customFormat="1" ht="21.95" customHeight="1">
      <c r="A16" s="87"/>
      <c r="B16" s="143" t="s">
        <v>36</v>
      </c>
      <c r="C16" s="96"/>
      <c r="D16" s="97"/>
      <c r="E16" s="143" t="s">
        <v>37</v>
      </c>
      <c r="F16" s="98"/>
      <c r="G16" s="108"/>
      <c r="H16" s="108"/>
    </row>
    <row r="17" spans="1:8" s="77" customFormat="1" ht="21.95" customHeight="1">
      <c r="A17" s="145" t="s">
        <v>38</v>
      </c>
      <c r="B17" s="143" t="s">
        <v>39</v>
      </c>
      <c r="C17" s="89">
        <f>SUM(C8:C16)</f>
        <v>29862.28</v>
      </c>
      <c r="D17" s="146" t="s">
        <v>40</v>
      </c>
      <c r="E17" s="143" t="s">
        <v>41</v>
      </c>
      <c r="F17" s="101">
        <f>SUM(F8:F16)</f>
        <v>29862.28</v>
      </c>
      <c r="G17" s="108"/>
      <c r="H17" s="108"/>
    </row>
    <row r="18" spans="1:8" s="77" customFormat="1" ht="21.95" customHeight="1">
      <c r="A18" s="87" t="s">
        <v>42</v>
      </c>
      <c r="B18" s="143" t="s">
        <v>43</v>
      </c>
      <c r="C18" s="89"/>
      <c r="D18" s="97" t="s">
        <v>44</v>
      </c>
      <c r="E18" s="143" t="s">
        <v>45</v>
      </c>
      <c r="F18" s="101"/>
      <c r="G18" s="108"/>
      <c r="H18" s="108"/>
    </row>
    <row r="19" spans="1:8" s="77" customFormat="1" ht="21.95" customHeight="1">
      <c r="A19" s="87" t="s">
        <v>46</v>
      </c>
      <c r="B19" s="143" t="s">
        <v>47</v>
      </c>
      <c r="C19" s="89"/>
      <c r="D19" s="97" t="s">
        <v>48</v>
      </c>
      <c r="E19" s="143" t="s">
        <v>49</v>
      </c>
      <c r="F19" s="101"/>
      <c r="G19" s="108"/>
      <c r="H19" s="108"/>
    </row>
    <row r="20" spans="1:8" s="77" customFormat="1" ht="21.95" customHeight="1">
      <c r="A20" s="136"/>
      <c r="B20" s="143" t="s">
        <v>50</v>
      </c>
      <c r="C20" s="103"/>
      <c r="D20" s="104"/>
      <c r="E20" s="143" t="s">
        <v>51</v>
      </c>
      <c r="F20" s="105"/>
      <c r="G20" s="108"/>
      <c r="H20" s="108"/>
    </row>
    <row r="21" spans="1:8" ht="21.95" customHeight="1">
      <c r="A21" s="147" t="s">
        <v>52</v>
      </c>
      <c r="B21" s="143" t="s">
        <v>53</v>
      </c>
      <c r="C21" s="106">
        <f>SUM(C17:C20)</f>
        <v>29862.28</v>
      </c>
      <c r="D21" s="148" t="s">
        <v>52</v>
      </c>
      <c r="E21" s="143" t="s">
        <v>54</v>
      </c>
      <c r="F21" s="137">
        <f>SUM(F17:F20)</f>
        <v>29862.28</v>
      </c>
    </row>
    <row r="22" spans="1:8" ht="29.25" customHeight="1">
      <c r="A22" s="156" t="s">
        <v>55</v>
      </c>
      <c r="B22" s="157"/>
      <c r="C22" s="157"/>
      <c r="D22" s="157"/>
      <c r="E22" s="157"/>
      <c r="F22" s="157"/>
    </row>
  </sheetData>
  <mergeCells count="4">
    <mergeCell ref="A2:F2"/>
    <mergeCell ref="A5:C5"/>
    <mergeCell ref="D5:F5"/>
    <mergeCell ref="A22:F22"/>
  </mergeCells>
  <phoneticPr fontId="11" type="noConversion"/>
  <printOptions horizontalCentered="1"/>
  <pageMargins left="0.35" right="0.35" top="0.59" bottom="0.79000000000000015" header="0.51" footer="0.2"/>
  <pageSetup paperSize="9" scale="74"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36"/>
  <sheetViews>
    <sheetView zoomScaleSheetLayoutView="160" workbookViewId="0">
      <selection activeCell="A3" sqref="A3"/>
    </sheetView>
  </sheetViews>
  <sheetFormatPr defaultRowHeight="14.25"/>
  <cols>
    <col min="1" max="1" width="15" style="112" customWidth="1"/>
    <col min="2" max="2" width="36.75" style="112" customWidth="1"/>
    <col min="3" max="7" width="13.625" style="112" customWidth="1"/>
    <col min="8" max="8" width="16.625" style="112" customWidth="1"/>
    <col min="9" max="9" width="13.625" style="112" customWidth="1"/>
    <col min="10" max="16384" width="9" style="112"/>
  </cols>
  <sheetData>
    <row r="1" spans="1:10" s="109" customFormat="1" ht="21.75">
      <c r="A1" s="158" t="s">
        <v>56</v>
      </c>
      <c r="B1" s="158"/>
      <c r="C1" s="158"/>
      <c r="D1" s="158"/>
      <c r="E1" s="158"/>
      <c r="F1" s="158"/>
      <c r="G1" s="158"/>
      <c r="H1" s="158"/>
      <c r="I1" s="158"/>
    </row>
    <row r="2" spans="1:10">
      <c r="A2" s="113"/>
      <c r="B2" s="113"/>
      <c r="C2" s="113"/>
      <c r="D2" s="113"/>
      <c r="E2" s="113"/>
      <c r="F2" s="113"/>
      <c r="G2" s="113"/>
      <c r="H2" s="113"/>
      <c r="I2" s="7" t="s">
        <v>57</v>
      </c>
    </row>
    <row r="3" spans="1:10">
      <c r="A3" s="8" t="s">
        <v>219</v>
      </c>
      <c r="B3" s="113"/>
      <c r="C3" s="113"/>
      <c r="D3" s="113"/>
      <c r="E3" s="114"/>
      <c r="F3" s="113"/>
      <c r="G3" s="113"/>
      <c r="H3" s="113"/>
      <c r="I3" s="7" t="s">
        <v>2</v>
      </c>
    </row>
    <row r="4" spans="1:10" s="110" customFormat="1" ht="22.5" customHeight="1">
      <c r="A4" s="159" t="s">
        <v>5</v>
      </c>
      <c r="B4" s="160"/>
      <c r="C4" s="171" t="s">
        <v>38</v>
      </c>
      <c r="D4" s="173" t="s">
        <v>58</v>
      </c>
      <c r="E4" s="171" t="s">
        <v>59</v>
      </c>
      <c r="F4" s="171" t="s">
        <v>60</v>
      </c>
      <c r="G4" s="171" t="s">
        <v>61</v>
      </c>
      <c r="H4" s="171" t="s">
        <v>62</v>
      </c>
      <c r="I4" s="176" t="s">
        <v>63</v>
      </c>
      <c r="J4" s="127"/>
    </row>
    <row r="5" spans="1:10" s="110" customFormat="1" ht="22.5" customHeight="1">
      <c r="A5" s="167" t="s">
        <v>64</v>
      </c>
      <c r="B5" s="169" t="s">
        <v>65</v>
      </c>
      <c r="C5" s="172"/>
      <c r="D5" s="174"/>
      <c r="E5" s="172"/>
      <c r="F5" s="172"/>
      <c r="G5" s="172"/>
      <c r="H5" s="172"/>
      <c r="I5" s="177"/>
      <c r="J5" s="127"/>
    </row>
    <row r="6" spans="1:10" s="110" customFormat="1" ht="22.5" customHeight="1">
      <c r="A6" s="168"/>
      <c r="B6" s="170"/>
      <c r="C6" s="170"/>
      <c r="D6" s="175"/>
      <c r="E6" s="170"/>
      <c r="F6" s="170"/>
      <c r="G6" s="170"/>
      <c r="H6" s="170"/>
      <c r="I6" s="178"/>
      <c r="J6" s="127"/>
    </row>
    <row r="7" spans="1:10" ht="22.5" customHeight="1">
      <c r="A7" s="161" t="s">
        <v>66</v>
      </c>
      <c r="B7" s="162"/>
      <c r="C7" s="149" t="s">
        <v>9</v>
      </c>
      <c r="D7" s="149" t="s">
        <v>10</v>
      </c>
      <c r="E7" s="149" t="s">
        <v>18</v>
      </c>
      <c r="F7" s="149" t="s">
        <v>22</v>
      </c>
      <c r="G7" s="149" t="s">
        <v>26</v>
      </c>
      <c r="H7" s="149" t="s">
        <v>30</v>
      </c>
      <c r="I7" s="132" t="s">
        <v>33</v>
      </c>
      <c r="J7" s="129"/>
    </row>
    <row r="8" spans="1:10" ht="22.5" customHeight="1">
      <c r="A8" s="163" t="s">
        <v>52</v>
      </c>
      <c r="B8" s="164"/>
      <c r="C8" s="117">
        <f>C9+C14+C17+C20</f>
        <v>29862.28</v>
      </c>
      <c r="D8" s="117">
        <f>D9+D14+D17+D20</f>
        <v>29862.28</v>
      </c>
      <c r="E8" s="117"/>
      <c r="F8" s="117"/>
      <c r="G8" s="117"/>
      <c r="H8" s="117"/>
      <c r="I8" s="118"/>
      <c r="J8" s="129"/>
    </row>
    <row r="9" spans="1:10" ht="22.5" customHeight="1">
      <c r="A9" s="119" t="s">
        <v>67</v>
      </c>
      <c r="B9" s="120" t="s">
        <v>68</v>
      </c>
      <c r="C9" s="117">
        <f>C10+C12</f>
        <v>789.69</v>
      </c>
      <c r="D9" s="117">
        <f>D10+D12</f>
        <v>789.69</v>
      </c>
      <c r="E9" s="117"/>
      <c r="F9" s="117"/>
      <c r="G9" s="117"/>
      <c r="H9" s="117"/>
      <c r="I9" s="118"/>
      <c r="J9" s="129"/>
    </row>
    <row r="10" spans="1:10" ht="22.5" customHeight="1">
      <c r="A10" s="119" t="s">
        <v>69</v>
      </c>
      <c r="B10" s="120" t="s">
        <v>70</v>
      </c>
      <c r="C10" s="117">
        <f>C11</f>
        <v>788.69</v>
      </c>
      <c r="D10" s="117">
        <f>D11</f>
        <v>788.69</v>
      </c>
      <c r="E10" s="117"/>
      <c r="F10" s="117"/>
      <c r="G10" s="117"/>
      <c r="H10" s="117"/>
      <c r="I10" s="118"/>
      <c r="J10" s="129"/>
    </row>
    <row r="11" spans="1:10" ht="22.5" customHeight="1">
      <c r="A11" s="119" t="s">
        <v>71</v>
      </c>
      <c r="B11" s="120" t="s">
        <v>72</v>
      </c>
      <c r="C11" s="130">
        <v>788.69</v>
      </c>
      <c r="D11" s="117">
        <v>788.69</v>
      </c>
      <c r="E11" s="117"/>
      <c r="F11" s="117"/>
      <c r="G11" s="117"/>
      <c r="H11" s="117"/>
      <c r="I11" s="118"/>
      <c r="J11" s="129"/>
    </row>
    <row r="12" spans="1:10" ht="22.5" customHeight="1">
      <c r="A12" s="119" t="s">
        <v>73</v>
      </c>
      <c r="B12" s="120" t="s">
        <v>74</v>
      </c>
      <c r="C12" s="130">
        <f>C13</f>
        <v>1</v>
      </c>
      <c r="D12" s="130">
        <f>D13</f>
        <v>1</v>
      </c>
      <c r="E12" s="117"/>
      <c r="F12" s="117"/>
      <c r="G12" s="117"/>
      <c r="H12" s="117"/>
      <c r="I12" s="118"/>
      <c r="J12" s="129"/>
    </row>
    <row r="13" spans="1:10" ht="22.5" customHeight="1">
      <c r="A13" s="119" t="s">
        <v>75</v>
      </c>
      <c r="B13" s="120" t="s">
        <v>76</v>
      </c>
      <c r="C13" s="130">
        <v>1</v>
      </c>
      <c r="D13" s="117">
        <v>1</v>
      </c>
      <c r="E13" s="117"/>
      <c r="F13" s="117"/>
      <c r="G13" s="117"/>
      <c r="H13" s="117"/>
      <c r="I13" s="118"/>
      <c r="J13" s="129"/>
    </row>
    <row r="14" spans="1:10" ht="22.5" customHeight="1">
      <c r="A14" s="119" t="s">
        <v>77</v>
      </c>
      <c r="B14" s="120" t="s">
        <v>78</v>
      </c>
      <c r="C14" s="130">
        <f>C15</f>
        <v>0.05</v>
      </c>
      <c r="D14" s="130">
        <f>D15</f>
        <v>0.05</v>
      </c>
      <c r="E14" s="117"/>
      <c r="F14" s="117"/>
      <c r="G14" s="117"/>
      <c r="H14" s="117"/>
      <c r="I14" s="118"/>
      <c r="J14" s="129"/>
    </row>
    <row r="15" spans="1:10" ht="22.5" customHeight="1">
      <c r="A15" s="119" t="s">
        <v>79</v>
      </c>
      <c r="B15" s="120" t="s">
        <v>80</v>
      </c>
      <c r="C15" s="130">
        <f>C16</f>
        <v>0.05</v>
      </c>
      <c r="D15" s="130">
        <f>D16</f>
        <v>0.05</v>
      </c>
      <c r="E15" s="117"/>
      <c r="F15" s="117"/>
      <c r="G15" s="117"/>
      <c r="H15" s="117"/>
      <c r="I15" s="118"/>
      <c r="J15" s="129"/>
    </row>
    <row r="16" spans="1:10" ht="22.5" customHeight="1">
      <c r="A16" s="119" t="s">
        <v>81</v>
      </c>
      <c r="B16" s="120" t="s">
        <v>82</v>
      </c>
      <c r="C16" s="130">
        <v>0.05</v>
      </c>
      <c r="D16" s="117">
        <v>0.05</v>
      </c>
      <c r="E16" s="117"/>
      <c r="F16" s="117"/>
      <c r="G16" s="117"/>
      <c r="H16" s="117"/>
      <c r="I16" s="118"/>
      <c r="J16" s="129"/>
    </row>
    <row r="17" spans="1:10" ht="22.5" customHeight="1">
      <c r="A17" s="119" t="s">
        <v>83</v>
      </c>
      <c r="B17" s="120" t="s">
        <v>84</v>
      </c>
      <c r="C17" s="130">
        <f>C18</f>
        <v>28.81</v>
      </c>
      <c r="D17" s="130">
        <f>D18</f>
        <v>28.81</v>
      </c>
      <c r="E17" s="117"/>
      <c r="F17" s="117"/>
      <c r="G17" s="117"/>
      <c r="H17" s="117"/>
      <c r="I17" s="118"/>
      <c r="J17" s="129"/>
    </row>
    <row r="18" spans="1:10" ht="22.5" customHeight="1">
      <c r="A18" s="119" t="s">
        <v>85</v>
      </c>
      <c r="B18" s="120" t="s">
        <v>86</v>
      </c>
      <c r="C18" s="130">
        <f>C19</f>
        <v>28.81</v>
      </c>
      <c r="D18" s="130">
        <f>D19</f>
        <v>28.81</v>
      </c>
      <c r="E18" s="117"/>
      <c r="F18" s="117"/>
      <c r="G18" s="117"/>
      <c r="H18" s="117"/>
      <c r="I18" s="118"/>
      <c r="J18" s="129"/>
    </row>
    <row r="19" spans="1:10" ht="22.5" customHeight="1">
      <c r="A19" s="119" t="s">
        <v>87</v>
      </c>
      <c r="B19" s="120" t="s">
        <v>88</v>
      </c>
      <c r="C19" s="130">
        <v>28.81</v>
      </c>
      <c r="D19" s="117">
        <v>28.81</v>
      </c>
      <c r="E19" s="117"/>
      <c r="F19" s="117"/>
      <c r="G19" s="117"/>
      <c r="H19" s="117"/>
      <c r="I19" s="118"/>
      <c r="J19" s="129"/>
    </row>
    <row r="20" spans="1:10" ht="22.5" customHeight="1">
      <c r="A20" s="119" t="s">
        <v>89</v>
      </c>
      <c r="B20" s="120" t="s">
        <v>90</v>
      </c>
      <c r="C20" s="130">
        <f>C21+C23+C25+C30+C32</f>
        <v>29043.73</v>
      </c>
      <c r="D20" s="130">
        <f>D21+D23+D25+D30+D32</f>
        <v>29043.73</v>
      </c>
      <c r="E20" s="117"/>
      <c r="F20" s="117"/>
      <c r="G20" s="117"/>
      <c r="H20" s="117"/>
      <c r="I20" s="118"/>
      <c r="J20" s="129"/>
    </row>
    <row r="21" spans="1:10" ht="22.5" customHeight="1">
      <c r="A21" s="119" t="s">
        <v>91</v>
      </c>
      <c r="B21" s="120" t="s">
        <v>92</v>
      </c>
      <c r="C21" s="130">
        <f>C22</f>
        <v>203.87</v>
      </c>
      <c r="D21" s="130">
        <f>D22</f>
        <v>203.87</v>
      </c>
      <c r="E21" s="117"/>
      <c r="F21" s="117"/>
      <c r="G21" s="117"/>
      <c r="H21" s="117"/>
      <c r="I21" s="118"/>
      <c r="J21" s="129"/>
    </row>
    <row r="22" spans="1:10" ht="22.5" customHeight="1">
      <c r="A22" s="119" t="s">
        <v>93</v>
      </c>
      <c r="B22" s="120" t="s">
        <v>94</v>
      </c>
      <c r="C22" s="130">
        <v>203.87</v>
      </c>
      <c r="D22" s="117">
        <v>203.87</v>
      </c>
      <c r="E22" s="117"/>
      <c r="F22" s="117"/>
      <c r="G22" s="117"/>
      <c r="H22" s="117"/>
      <c r="I22" s="118"/>
      <c r="J22" s="129"/>
    </row>
    <row r="23" spans="1:10" ht="22.5" customHeight="1">
      <c r="A23" s="119" t="s">
        <v>95</v>
      </c>
      <c r="B23" s="120" t="s">
        <v>96</v>
      </c>
      <c r="C23" s="130">
        <f>C24</f>
        <v>1707.51</v>
      </c>
      <c r="D23" s="130">
        <f>D24</f>
        <v>1707.51</v>
      </c>
      <c r="E23" s="117"/>
      <c r="F23" s="117"/>
      <c r="G23" s="117"/>
      <c r="H23" s="117"/>
      <c r="I23" s="118"/>
      <c r="J23" s="129"/>
    </row>
    <row r="24" spans="1:10" ht="22.5" customHeight="1">
      <c r="A24" s="119" t="s">
        <v>97</v>
      </c>
      <c r="B24" s="120" t="s">
        <v>98</v>
      </c>
      <c r="C24" s="130">
        <v>1707.51</v>
      </c>
      <c r="D24" s="130">
        <v>1707.51</v>
      </c>
      <c r="E24" s="117"/>
      <c r="F24" s="117"/>
      <c r="G24" s="117"/>
      <c r="H24" s="117"/>
      <c r="I24" s="118"/>
      <c r="J24" s="129"/>
    </row>
    <row r="25" spans="1:10" ht="22.5" customHeight="1">
      <c r="A25" s="119" t="s">
        <v>99</v>
      </c>
      <c r="B25" s="120" t="s">
        <v>100</v>
      </c>
      <c r="C25" s="130">
        <f>C26+C27+C28+C29</f>
        <v>25340.649999999998</v>
      </c>
      <c r="D25" s="130">
        <f>D26+D27+D28+D29</f>
        <v>25340.649999999998</v>
      </c>
      <c r="E25" s="117"/>
      <c r="F25" s="117"/>
      <c r="G25" s="117"/>
      <c r="H25" s="117"/>
      <c r="I25" s="118"/>
      <c r="J25" s="129"/>
    </row>
    <row r="26" spans="1:10" ht="22.5" customHeight="1">
      <c r="A26" s="119" t="s">
        <v>101</v>
      </c>
      <c r="B26" s="120" t="s">
        <v>102</v>
      </c>
      <c r="C26" s="130">
        <v>2159.65</v>
      </c>
      <c r="D26" s="130">
        <v>2159.65</v>
      </c>
      <c r="E26" s="117"/>
      <c r="F26" s="117"/>
      <c r="G26" s="117"/>
      <c r="H26" s="117"/>
      <c r="I26" s="118"/>
      <c r="J26" s="129"/>
    </row>
    <row r="27" spans="1:10" ht="22.5" customHeight="1">
      <c r="A27" s="119" t="s">
        <v>103</v>
      </c>
      <c r="B27" s="120" t="s">
        <v>104</v>
      </c>
      <c r="C27" s="130">
        <v>13996.9</v>
      </c>
      <c r="D27" s="130">
        <v>13996.9</v>
      </c>
      <c r="E27" s="117"/>
      <c r="F27" s="117"/>
      <c r="G27" s="117"/>
      <c r="H27" s="117"/>
      <c r="I27" s="118"/>
      <c r="J27" s="129"/>
    </row>
    <row r="28" spans="1:10" ht="22.5" customHeight="1">
      <c r="A28" s="119" t="s">
        <v>105</v>
      </c>
      <c r="B28" s="120" t="s">
        <v>106</v>
      </c>
      <c r="C28" s="130">
        <v>1706.3</v>
      </c>
      <c r="D28" s="130">
        <v>1706.3</v>
      </c>
      <c r="E28" s="117"/>
      <c r="F28" s="117"/>
      <c r="G28" s="117"/>
      <c r="H28" s="117"/>
      <c r="I28" s="118"/>
      <c r="J28" s="129"/>
    </row>
    <row r="29" spans="1:10" ht="22.5" customHeight="1">
      <c r="A29" s="119" t="s">
        <v>107</v>
      </c>
      <c r="B29" s="120" t="s">
        <v>108</v>
      </c>
      <c r="C29" s="130">
        <v>7477.8</v>
      </c>
      <c r="D29" s="130">
        <v>7477.8</v>
      </c>
      <c r="E29" s="117"/>
      <c r="F29" s="117"/>
      <c r="G29" s="117"/>
      <c r="H29" s="117"/>
      <c r="I29" s="118"/>
      <c r="J29" s="129"/>
    </row>
    <row r="30" spans="1:10" ht="22.5" customHeight="1">
      <c r="A30" s="119" t="s">
        <v>109</v>
      </c>
      <c r="B30" s="120" t="s">
        <v>110</v>
      </c>
      <c r="C30" s="117">
        <f>C31</f>
        <v>1739</v>
      </c>
      <c r="D30" s="117">
        <f>D31</f>
        <v>1739</v>
      </c>
      <c r="E30" s="117"/>
      <c r="F30" s="117"/>
      <c r="G30" s="117"/>
      <c r="H30" s="117"/>
      <c r="I30" s="118"/>
      <c r="J30" s="129"/>
    </row>
    <row r="31" spans="1:10" ht="22.5" customHeight="1">
      <c r="A31" s="119" t="s">
        <v>111</v>
      </c>
      <c r="B31" s="120" t="s">
        <v>112</v>
      </c>
      <c r="C31" s="117">
        <v>1739</v>
      </c>
      <c r="D31" s="117">
        <v>1739</v>
      </c>
      <c r="E31" s="117"/>
      <c r="F31" s="117"/>
      <c r="G31" s="117"/>
      <c r="H31" s="117"/>
      <c r="I31" s="118"/>
      <c r="J31" s="129"/>
    </row>
    <row r="32" spans="1:10" ht="22.5" customHeight="1">
      <c r="A32" s="119" t="s">
        <v>113</v>
      </c>
      <c r="B32" s="120" t="s">
        <v>114</v>
      </c>
      <c r="C32" s="117">
        <f>C33</f>
        <v>52.7</v>
      </c>
      <c r="D32" s="117">
        <f>D33</f>
        <v>52.7</v>
      </c>
      <c r="E32" s="117"/>
      <c r="F32" s="117"/>
      <c r="G32" s="117"/>
      <c r="H32" s="117"/>
      <c r="I32" s="118"/>
      <c r="J32" s="129"/>
    </row>
    <row r="33" spans="1:10" ht="22.5" customHeight="1">
      <c r="A33" s="121" t="s">
        <v>115</v>
      </c>
      <c r="B33" s="122" t="s">
        <v>116</v>
      </c>
      <c r="C33" s="123">
        <v>52.7</v>
      </c>
      <c r="D33" s="123">
        <v>52.7</v>
      </c>
      <c r="E33" s="123"/>
      <c r="F33" s="123"/>
      <c r="G33" s="123"/>
      <c r="H33" s="123"/>
      <c r="I33" s="124"/>
      <c r="J33" s="129"/>
    </row>
    <row r="34" spans="1:10" ht="30.75" customHeight="1">
      <c r="A34" s="165" t="s">
        <v>117</v>
      </c>
      <c r="B34" s="166"/>
      <c r="C34" s="166"/>
      <c r="D34" s="166"/>
      <c r="E34" s="166"/>
      <c r="F34" s="166"/>
      <c r="G34" s="166"/>
      <c r="H34" s="166"/>
      <c r="I34" s="166"/>
    </row>
    <row r="35" spans="1:10">
      <c r="A35" s="131"/>
    </row>
    <row r="36" spans="1:10">
      <c r="A36" s="131"/>
    </row>
  </sheetData>
  <mergeCells count="14">
    <mergeCell ref="A1:I1"/>
    <mergeCell ref="A4:B4"/>
    <mergeCell ref="A7:B7"/>
    <mergeCell ref="A8:B8"/>
    <mergeCell ref="A34:I34"/>
    <mergeCell ref="A5:A6"/>
    <mergeCell ref="B5:B6"/>
    <mergeCell ref="C4:C6"/>
    <mergeCell ref="D4:D6"/>
    <mergeCell ref="E4:E6"/>
    <mergeCell ref="F4:F6"/>
    <mergeCell ref="G4:G6"/>
    <mergeCell ref="H4:H6"/>
    <mergeCell ref="I4:I6"/>
  </mergeCells>
  <phoneticPr fontId="11" type="noConversion"/>
  <printOptions horizontalCentered="1"/>
  <pageMargins left="0.11999999999999998" right="0.35" top="0.51" bottom="0.2" header="0.51" footer="0.2"/>
  <pageSetup paperSize="9" scale="70"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7"/>
  <sheetViews>
    <sheetView workbookViewId="0">
      <selection activeCell="D8" sqref="D8:E8"/>
    </sheetView>
  </sheetViews>
  <sheetFormatPr defaultRowHeight="14.25"/>
  <cols>
    <col min="1" max="1" width="13.5" style="112" customWidth="1"/>
    <col min="2" max="2" width="32.375" style="112" customWidth="1"/>
    <col min="3" max="3" width="14.375" style="112" customWidth="1"/>
    <col min="4" max="8" width="14.625" style="112" customWidth="1"/>
    <col min="9" max="16384" width="9" style="112"/>
  </cols>
  <sheetData>
    <row r="1" spans="1:9" s="109" customFormat="1" ht="21.75">
      <c r="A1" s="158" t="s">
        <v>118</v>
      </c>
      <c r="B1" s="158"/>
      <c r="C1" s="158"/>
      <c r="D1" s="158"/>
      <c r="E1" s="158"/>
      <c r="F1" s="158"/>
      <c r="G1" s="158"/>
      <c r="H1" s="158"/>
    </row>
    <row r="2" spans="1:9">
      <c r="A2" s="113"/>
      <c r="B2" s="113"/>
      <c r="C2" s="113"/>
      <c r="D2" s="113"/>
      <c r="E2" s="113"/>
      <c r="F2" s="113"/>
      <c r="G2" s="113"/>
      <c r="H2" s="7" t="s">
        <v>119</v>
      </c>
    </row>
    <row r="3" spans="1:9">
      <c r="A3" s="8" t="s">
        <v>219</v>
      </c>
      <c r="B3" s="113"/>
      <c r="C3" s="113"/>
      <c r="D3" s="113"/>
      <c r="E3" s="114"/>
      <c r="F3" s="113"/>
      <c r="G3" s="113"/>
      <c r="H3" s="7" t="s">
        <v>2</v>
      </c>
    </row>
    <row r="4" spans="1:9" s="110" customFormat="1" ht="22.5" customHeight="1">
      <c r="A4" s="159" t="s">
        <v>5</v>
      </c>
      <c r="B4" s="160"/>
      <c r="C4" s="171" t="s">
        <v>40</v>
      </c>
      <c r="D4" s="171" t="s">
        <v>120</v>
      </c>
      <c r="E4" s="181" t="s">
        <v>121</v>
      </c>
      <c r="F4" s="181" t="s">
        <v>122</v>
      </c>
      <c r="G4" s="184" t="s">
        <v>123</v>
      </c>
      <c r="H4" s="185" t="s">
        <v>124</v>
      </c>
      <c r="I4" s="127"/>
    </row>
    <row r="5" spans="1:9" s="110" customFormat="1" ht="22.5" customHeight="1">
      <c r="A5" s="167" t="s">
        <v>64</v>
      </c>
      <c r="B5" s="169" t="s">
        <v>65</v>
      </c>
      <c r="C5" s="172"/>
      <c r="D5" s="172"/>
      <c r="E5" s="182"/>
      <c r="F5" s="182"/>
      <c r="G5" s="182"/>
      <c r="H5" s="186"/>
      <c r="I5" s="127"/>
    </row>
    <row r="6" spans="1:9" s="110" customFormat="1" ht="22.5" customHeight="1">
      <c r="A6" s="168"/>
      <c r="B6" s="170"/>
      <c r="C6" s="170"/>
      <c r="D6" s="170"/>
      <c r="E6" s="183"/>
      <c r="F6" s="183"/>
      <c r="G6" s="183"/>
      <c r="H6" s="187"/>
      <c r="I6" s="127"/>
    </row>
    <row r="7" spans="1:9" s="111" customFormat="1" ht="22.5" customHeight="1">
      <c r="A7" s="179" t="s">
        <v>66</v>
      </c>
      <c r="B7" s="180"/>
      <c r="C7" s="150" t="s">
        <v>9</v>
      </c>
      <c r="D7" s="150" t="s">
        <v>10</v>
      </c>
      <c r="E7" s="150" t="s">
        <v>18</v>
      </c>
      <c r="F7" s="115" t="s">
        <v>22</v>
      </c>
      <c r="G7" s="115" t="s">
        <v>26</v>
      </c>
      <c r="H7" s="116" t="s">
        <v>30</v>
      </c>
      <c r="I7" s="128"/>
    </row>
    <row r="8" spans="1:9" ht="22.5" customHeight="1">
      <c r="A8" s="163" t="s">
        <v>52</v>
      </c>
      <c r="B8" s="164"/>
      <c r="C8" s="117">
        <f>D8+E8</f>
        <v>29862.28</v>
      </c>
      <c r="D8" s="117">
        <f>D9+D14+D17+D20</f>
        <v>233.68</v>
      </c>
      <c r="E8" s="117">
        <f>E9+E14+E17+E20</f>
        <v>29628.6</v>
      </c>
      <c r="F8" s="117"/>
      <c r="G8" s="117"/>
      <c r="H8" s="118"/>
      <c r="I8" s="129"/>
    </row>
    <row r="9" spans="1:9" ht="22.5" customHeight="1">
      <c r="A9" s="119" t="s">
        <v>67</v>
      </c>
      <c r="B9" s="120" t="s">
        <v>68</v>
      </c>
      <c r="C9" s="117">
        <f>D9+E9</f>
        <v>789.69</v>
      </c>
      <c r="D9" s="117">
        <f>D10+D12</f>
        <v>1</v>
      </c>
      <c r="E9" s="117">
        <f>E10+E12</f>
        <v>788.69</v>
      </c>
      <c r="F9" s="117"/>
      <c r="G9" s="117"/>
      <c r="H9" s="118"/>
      <c r="I9" s="129"/>
    </row>
    <row r="10" spans="1:9" ht="22.5" customHeight="1">
      <c r="A10" s="119" t="s">
        <v>69</v>
      </c>
      <c r="B10" s="120" t="s">
        <v>70</v>
      </c>
      <c r="C10" s="117">
        <f t="shared" ref="C10:C33" si="0">D10+E10</f>
        <v>788.69</v>
      </c>
      <c r="D10" s="117"/>
      <c r="E10" s="117">
        <f>E11</f>
        <v>788.69</v>
      </c>
      <c r="F10" s="117"/>
      <c r="G10" s="117"/>
      <c r="H10" s="118"/>
      <c r="I10" s="129"/>
    </row>
    <row r="11" spans="1:9" ht="22.5" customHeight="1">
      <c r="A11" s="119" t="s">
        <v>71</v>
      </c>
      <c r="B11" s="120" t="s">
        <v>72</v>
      </c>
      <c r="C11" s="117">
        <f t="shared" si="0"/>
        <v>788.69</v>
      </c>
      <c r="D11" s="117"/>
      <c r="E11" s="117">
        <v>788.69</v>
      </c>
      <c r="F11" s="117"/>
      <c r="G11" s="117"/>
      <c r="H11" s="118"/>
      <c r="I11" s="129"/>
    </row>
    <row r="12" spans="1:9" ht="22.5" customHeight="1">
      <c r="A12" s="119" t="s">
        <v>73</v>
      </c>
      <c r="B12" s="120" t="s">
        <v>74</v>
      </c>
      <c r="C12" s="117">
        <f t="shared" si="0"/>
        <v>1</v>
      </c>
      <c r="D12" s="117">
        <f>D13</f>
        <v>1</v>
      </c>
      <c r="E12" s="117"/>
      <c r="F12" s="117"/>
      <c r="G12" s="117"/>
      <c r="H12" s="118"/>
      <c r="I12" s="129"/>
    </row>
    <row r="13" spans="1:9" ht="22.5" customHeight="1">
      <c r="A13" s="119" t="s">
        <v>75</v>
      </c>
      <c r="B13" s="120" t="s">
        <v>76</v>
      </c>
      <c r="C13" s="117">
        <f t="shared" si="0"/>
        <v>1</v>
      </c>
      <c r="D13" s="117">
        <v>1</v>
      </c>
      <c r="E13" s="117"/>
      <c r="F13" s="117"/>
      <c r="G13" s="117"/>
      <c r="H13" s="118"/>
      <c r="I13" s="129"/>
    </row>
    <row r="14" spans="1:9" ht="22.5" customHeight="1">
      <c r="A14" s="119" t="s">
        <v>77</v>
      </c>
      <c r="B14" s="120" t="s">
        <v>78</v>
      </c>
      <c r="C14" s="117">
        <f t="shared" si="0"/>
        <v>0.05</v>
      </c>
      <c r="D14" s="117"/>
      <c r="E14" s="117">
        <f>E15</f>
        <v>0.05</v>
      </c>
      <c r="F14" s="117"/>
      <c r="G14" s="117"/>
      <c r="H14" s="118"/>
      <c r="I14" s="129"/>
    </row>
    <row r="15" spans="1:9" ht="22.5" customHeight="1">
      <c r="A15" s="119" t="s">
        <v>79</v>
      </c>
      <c r="B15" s="120" t="s">
        <v>80</v>
      </c>
      <c r="C15" s="117">
        <f t="shared" si="0"/>
        <v>0.05</v>
      </c>
      <c r="D15" s="117"/>
      <c r="E15" s="117">
        <v>0.05</v>
      </c>
      <c r="F15" s="117"/>
      <c r="G15" s="117"/>
      <c r="H15" s="118"/>
      <c r="I15" s="129"/>
    </row>
    <row r="16" spans="1:9" ht="22.5" customHeight="1">
      <c r="A16" s="119" t="s">
        <v>81</v>
      </c>
      <c r="B16" s="120" t="s">
        <v>82</v>
      </c>
      <c r="C16" s="117">
        <f t="shared" si="0"/>
        <v>0.05</v>
      </c>
      <c r="D16" s="117"/>
      <c r="E16" s="117">
        <v>0.05</v>
      </c>
      <c r="F16" s="117"/>
      <c r="G16" s="117"/>
      <c r="H16" s="118"/>
      <c r="I16" s="129"/>
    </row>
    <row r="17" spans="1:9" ht="22.5" customHeight="1">
      <c r="A17" s="119" t="s">
        <v>83</v>
      </c>
      <c r="B17" s="120" t="s">
        <v>84</v>
      </c>
      <c r="C17" s="117">
        <f t="shared" si="0"/>
        <v>28.81</v>
      </c>
      <c r="D17" s="117">
        <f>D18</f>
        <v>28.81</v>
      </c>
      <c r="E17" s="117"/>
      <c r="F17" s="117"/>
      <c r="G17" s="117"/>
      <c r="H17" s="118"/>
      <c r="I17" s="129"/>
    </row>
    <row r="18" spans="1:9" ht="22.5" customHeight="1">
      <c r="A18" s="119" t="s">
        <v>85</v>
      </c>
      <c r="B18" s="120" t="s">
        <v>86</v>
      </c>
      <c r="C18" s="117">
        <f t="shared" si="0"/>
        <v>28.81</v>
      </c>
      <c r="D18" s="117">
        <f>D19</f>
        <v>28.81</v>
      </c>
      <c r="E18" s="117"/>
      <c r="F18" s="117"/>
      <c r="G18" s="117"/>
      <c r="H18" s="118"/>
      <c r="I18" s="129"/>
    </row>
    <row r="19" spans="1:9" ht="22.5" customHeight="1">
      <c r="A19" s="119" t="s">
        <v>87</v>
      </c>
      <c r="B19" s="120" t="s">
        <v>88</v>
      </c>
      <c r="C19" s="117">
        <f t="shared" si="0"/>
        <v>28.81</v>
      </c>
      <c r="D19" s="117">
        <v>28.81</v>
      </c>
      <c r="E19" s="117"/>
      <c r="F19" s="117"/>
      <c r="G19" s="117"/>
      <c r="H19" s="118"/>
      <c r="I19" s="129"/>
    </row>
    <row r="20" spans="1:9" ht="22.5" customHeight="1">
      <c r="A20" s="119" t="s">
        <v>89</v>
      </c>
      <c r="B20" s="120" t="s">
        <v>90</v>
      </c>
      <c r="C20" s="117">
        <f t="shared" si="0"/>
        <v>29043.729999999996</v>
      </c>
      <c r="D20" s="117">
        <f>D21+D23+D25+D30+D32</f>
        <v>203.87</v>
      </c>
      <c r="E20" s="117">
        <f>E21+E23+E25+E30+E32</f>
        <v>28839.859999999997</v>
      </c>
      <c r="F20" s="117"/>
      <c r="G20" s="117"/>
      <c r="H20" s="118"/>
      <c r="I20" s="129"/>
    </row>
    <row r="21" spans="1:9" ht="22.5" customHeight="1">
      <c r="A21" s="119" t="s">
        <v>91</v>
      </c>
      <c r="B21" s="120" t="s">
        <v>92</v>
      </c>
      <c r="C21" s="117">
        <f t="shared" si="0"/>
        <v>203.87</v>
      </c>
      <c r="D21" s="117">
        <f>D22</f>
        <v>203.87</v>
      </c>
      <c r="E21" s="117"/>
      <c r="F21" s="117"/>
      <c r="G21" s="117"/>
      <c r="H21" s="118"/>
      <c r="I21" s="129"/>
    </row>
    <row r="22" spans="1:9" ht="22.5" customHeight="1">
      <c r="A22" s="119" t="s">
        <v>93</v>
      </c>
      <c r="B22" s="120" t="s">
        <v>94</v>
      </c>
      <c r="C22" s="117">
        <f t="shared" si="0"/>
        <v>203.87</v>
      </c>
      <c r="D22" s="117">
        <v>203.87</v>
      </c>
      <c r="E22" s="117"/>
      <c r="F22" s="117"/>
      <c r="G22" s="117"/>
      <c r="H22" s="118"/>
      <c r="I22" s="129"/>
    </row>
    <row r="23" spans="1:9" ht="22.5" customHeight="1">
      <c r="A23" s="119" t="s">
        <v>95</v>
      </c>
      <c r="B23" s="120" t="s">
        <v>96</v>
      </c>
      <c r="C23" s="117">
        <f t="shared" si="0"/>
        <v>1707.51</v>
      </c>
      <c r="D23" s="117"/>
      <c r="E23" s="117">
        <f>E24</f>
        <v>1707.51</v>
      </c>
      <c r="F23" s="117"/>
      <c r="G23" s="117"/>
      <c r="H23" s="118"/>
      <c r="I23" s="129"/>
    </row>
    <row r="24" spans="1:9" ht="22.5" customHeight="1">
      <c r="A24" s="119" t="s">
        <v>97</v>
      </c>
      <c r="B24" s="120" t="s">
        <v>98</v>
      </c>
      <c r="C24" s="117">
        <f t="shared" si="0"/>
        <v>1707.51</v>
      </c>
      <c r="D24" s="117"/>
      <c r="E24" s="117">
        <v>1707.51</v>
      </c>
      <c r="F24" s="117"/>
      <c r="G24" s="117"/>
      <c r="H24" s="118"/>
      <c r="I24" s="129"/>
    </row>
    <row r="25" spans="1:9" ht="22.5" customHeight="1">
      <c r="A25" s="119" t="s">
        <v>99</v>
      </c>
      <c r="B25" s="120" t="s">
        <v>100</v>
      </c>
      <c r="C25" s="117">
        <f t="shared" si="0"/>
        <v>25340.649999999998</v>
      </c>
      <c r="D25" s="117"/>
      <c r="E25" s="117">
        <f>E26+E27+E28+E29</f>
        <v>25340.649999999998</v>
      </c>
      <c r="F25" s="117"/>
      <c r="G25" s="117"/>
      <c r="H25" s="118"/>
      <c r="I25" s="129"/>
    </row>
    <row r="26" spans="1:9" ht="22.5" customHeight="1">
      <c r="A26" s="119" t="s">
        <v>101</v>
      </c>
      <c r="B26" s="120" t="s">
        <v>102</v>
      </c>
      <c r="C26" s="117">
        <f t="shared" si="0"/>
        <v>2159.65</v>
      </c>
      <c r="D26" s="117"/>
      <c r="E26" s="117">
        <v>2159.65</v>
      </c>
      <c r="F26" s="117"/>
      <c r="G26" s="117"/>
      <c r="H26" s="118"/>
      <c r="I26" s="129"/>
    </row>
    <row r="27" spans="1:9" ht="22.5" customHeight="1">
      <c r="A27" s="119" t="s">
        <v>103</v>
      </c>
      <c r="B27" s="120" t="s">
        <v>104</v>
      </c>
      <c r="C27" s="117">
        <f t="shared" si="0"/>
        <v>13996.9</v>
      </c>
      <c r="D27" s="117"/>
      <c r="E27" s="117">
        <v>13996.9</v>
      </c>
      <c r="F27" s="117"/>
      <c r="G27" s="117"/>
      <c r="H27" s="118"/>
      <c r="I27" s="129"/>
    </row>
    <row r="28" spans="1:9" ht="22.5" customHeight="1">
      <c r="A28" s="119" t="s">
        <v>105</v>
      </c>
      <c r="B28" s="120" t="s">
        <v>106</v>
      </c>
      <c r="C28" s="117">
        <f t="shared" si="0"/>
        <v>1706.3</v>
      </c>
      <c r="D28" s="117"/>
      <c r="E28" s="117">
        <v>1706.3</v>
      </c>
      <c r="F28" s="117"/>
      <c r="G28" s="117"/>
      <c r="H28" s="118"/>
      <c r="I28" s="129"/>
    </row>
    <row r="29" spans="1:9" ht="22.5" customHeight="1">
      <c r="A29" s="119" t="s">
        <v>107</v>
      </c>
      <c r="B29" s="120" t="s">
        <v>108</v>
      </c>
      <c r="C29" s="117">
        <f t="shared" si="0"/>
        <v>7477.8</v>
      </c>
      <c r="D29" s="117"/>
      <c r="E29" s="117">
        <v>7477.8</v>
      </c>
      <c r="F29" s="117"/>
      <c r="G29" s="117"/>
      <c r="H29" s="118"/>
      <c r="I29" s="129"/>
    </row>
    <row r="30" spans="1:9" ht="22.5" customHeight="1">
      <c r="A30" s="119" t="s">
        <v>109</v>
      </c>
      <c r="B30" s="120" t="s">
        <v>110</v>
      </c>
      <c r="C30" s="117">
        <f t="shared" si="0"/>
        <v>1739</v>
      </c>
      <c r="D30" s="117"/>
      <c r="E30" s="117">
        <f>E31</f>
        <v>1739</v>
      </c>
      <c r="F30" s="117"/>
      <c r="G30" s="117"/>
      <c r="H30" s="118"/>
      <c r="I30" s="129"/>
    </row>
    <row r="31" spans="1:9" ht="22.5" customHeight="1">
      <c r="A31" s="119" t="s">
        <v>111</v>
      </c>
      <c r="B31" s="120" t="s">
        <v>112</v>
      </c>
      <c r="C31" s="117">
        <f t="shared" si="0"/>
        <v>1739</v>
      </c>
      <c r="D31" s="117"/>
      <c r="E31" s="117">
        <v>1739</v>
      </c>
      <c r="F31" s="117"/>
      <c r="G31" s="117"/>
      <c r="H31" s="118"/>
      <c r="I31" s="129"/>
    </row>
    <row r="32" spans="1:9" ht="22.5" customHeight="1">
      <c r="A32" s="119" t="s">
        <v>113</v>
      </c>
      <c r="B32" s="120" t="s">
        <v>114</v>
      </c>
      <c r="C32" s="117">
        <f t="shared" si="0"/>
        <v>52.7</v>
      </c>
      <c r="D32" s="117"/>
      <c r="E32" s="117">
        <f>E33</f>
        <v>52.7</v>
      </c>
      <c r="F32" s="117"/>
      <c r="G32" s="117"/>
      <c r="H32" s="118"/>
      <c r="I32" s="129"/>
    </row>
    <row r="33" spans="1:9" ht="22.5" customHeight="1">
      <c r="A33" s="121" t="s">
        <v>115</v>
      </c>
      <c r="B33" s="122" t="s">
        <v>116</v>
      </c>
      <c r="C33" s="117">
        <f t="shared" si="0"/>
        <v>52.7</v>
      </c>
      <c r="D33" s="123"/>
      <c r="E33" s="123">
        <v>52.7</v>
      </c>
      <c r="F33" s="123"/>
      <c r="G33" s="123"/>
      <c r="H33" s="124"/>
      <c r="I33" s="129"/>
    </row>
    <row r="34" spans="1:9" ht="31.5" customHeight="1">
      <c r="A34" s="165" t="s">
        <v>125</v>
      </c>
      <c r="B34" s="166"/>
      <c r="C34" s="166"/>
      <c r="D34" s="166"/>
      <c r="E34" s="166"/>
      <c r="F34" s="166"/>
      <c r="G34" s="166"/>
      <c r="H34" s="166"/>
    </row>
    <row r="35" spans="1:9">
      <c r="A35" s="125"/>
    </row>
    <row r="36" spans="1:9">
      <c r="A36" s="126"/>
    </row>
    <row r="37" spans="1:9">
      <c r="A37" s="126"/>
    </row>
  </sheetData>
  <mergeCells count="13">
    <mergeCell ref="A1:H1"/>
    <mergeCell ref="A4:B4"/>
    <mergeCell ref="A7:B7"/>
    <mergeCell ref="A8:B8"/>
    <mergeCell ref="A34:H34"/>
    <mergeCell ref="A5:A6"/>
    <mergeCell ref="B5:B6"/>
    <mergeCell ref="C4:C6"/>
    <mergeCell ref="D4:D6"/>
    <mergeCell ref="E4:E6"/>
    <mergeCell ref="F4:F6"/>
    <mergeCell ref="G4:G6"/>
    <mergeCell ref="H4:H6"/>
  </mergeCells>
  <phoneticPr fontId="11" type="noConversion"/>
  <printOptions horizontalCentered="1"/>
  <pageMargins left="0.35" right="0.35" top="0.2" bottom="0.2" header="0.51" footer="0.2"/>
  <pageSetup paperSize="9" scale="72" orientation="landscape"/>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selection activeCell="F14" sqref="F14"/>
    </sheetView>
  </sheetViews>
  <sheetFormatPr defaultRowHeight="14.25"/>
  <cols>
    <col min="1" max="1" width="36.375" style="78" customWidth="1"/>
    <col min="2" max="2" width="4" style="78" customWidth="1"/>
    <col min="3" max="3" width="15.625" style="78" customWidth="1"/>
    <col min="4" max="4" width="35.75" style="78" customWidth="1"/>
    <col min="5" max="5" width="3.5" style="78" customWidth="1"/>
    <col min="6" max="6" width="15.625" style="78" customWidth="1"/>
    <col min="7" max="7" width="13.875" style="78" customWidth="1"/>
    <col min="8" max="8" width="15.625" style="78" customWidth="1"/>
    <col min="9" max="9" width="9" style="79"/>
    <col min="10" max="16384" width="9" style="78"/>
  </cols>
  <sheetData>
    <row r="1" spans="1:9">
      <c r="A1" s="80"/>
    </row>
    <row r="2" spans="1:9" s="76" customFormat="1" ht="18" customHeight="1">
      <c r="A2" s="151" t="s">
        <v>126</v>
      </c>
      <c r="B2" s="151"/>
      <c r="C2" s="151"/>
      <c r="D2" s="151"/>
      <c r="E2" s="151"/>
      <c r="F2" s="151"/>
      <c r="G2" s="151"/>
      <c r="H2" s="151"/>
      <c r="I2" s="107"/>
    </row>
    <row r="3" spans="1:9" ht="9.9499999999999993" customHeight="1">
      <c r="A3" s="81"/>
      <c r="B3" s="81"/>
      <c r="C3" s="81"/>
      <c r="D3" s="81"/>
      <c r="E3" s="81"/>
      <c r="F3" s="81"/>
      <c r="G3" s="81"/>
      <c r="H3" s="7" t="s">
        <v>127</v>
      </c>
    </row>
    <row r="4" spans="1:9" ht="15" customHeight="1">
      <c r="A4" s="8" t="s">
        <v>219</v>
      </c>
      <c r="B4" s="81"/>
      <c r="C4" s="81"/>
      <c r="D4" s="81"/>
      <c r="E4" s="81"/>
      <c r="F4" s="81"/>
      <c r="G4" s="81"/>
      <c r="H4" s="7" t="s">
        <v>2</v>
      </c>
    </row>
    <row r="5" spans="1:9" s="77" customFormat="1" ht="20.100000000000001" customHeight="1">
      <c r="A5" s="152" t="s">
        <v>3</v>
      </c>
      <c r="B5" s="153"/>
      <c r="C5" s="153"/>
      <c r="D5" s="154" t="s">
        <v>4</v>
      </c>
      <c r="E5" s="153"/>
      <c r="F5" s="188"/>
      <c r="G5" s="188"/>
      <c r="H5" s="155"/>
      <c r="I5" s="108"/>
    </row>
    <row r="6" spans="1:9" s="77" customFormat="1" ht="31.5" customHeight="1">
      <c r="A6" s="138" t="s">
        <v>5</v>
      </c>
      <c r="B6" s="139" t="s">
        <v>6</v>
      </c>
      <c r="C6" s="82" t="s">
        <v>128</v>
      </c>
      <c r="D6" s="140" t="s">
        <v>5</v>
      </c>
      <c r="E6" s="139" t="s">
        <v>6</v>
      </c>
      <c r="F6" s="82" t="s">
        <v>52</v>
      </c>
      <c r="G6" s="83" t="s">
        <v>129</v>
      </c>
      <c r="H6" s="84" t="s">
        <v>130</v>
      </c>
      <c r="I6" s="108"/>
    </row>
    <row r="7" spans="1:9" s="77" customFormat="1" ht="20.100000000000001" customHeight="1">
      <c r="A7" s="138" t="s">
        <v>8</v>
      </c>
      <c r="B7" s="82"/>
      <c r="C7" s="140" t="s">
        <v>9</v>
      </c>
      <c r="D7" s="140" t="s">
        <v>8</v>
      </c>
      <c r="E7" s="82"/>
      <c r="F7" s="85">
        <v>2</v>
      </c>
      <c r="G7" s="85">
        <v>3</v>
      </c>
      <c r="H7" s="86">
        <v>4</v>
      </c>
      <c r="I7" s="108"/>
    </row>
    <row r="8" spans="1:9" s="77" customFormat="1" ht="20.100000000000001" customHeight="1">
      <c r="A8" s="142" t="s">
        <v>131</v>
      </c>
      <c r="B8" s="143" t="s">
        <v>9</v>
      </c>
      <c r="C8" s="89">
        <v>2729.92</v>
      </c>
      <c r="D8" s="144" t="s">
        <v>12</v>
      </c>
      <c r="E8" s="91">
        <v>15</v>
      </c>
      <c r="F8" s="92">
        <f>G8+H8</f>
        <v>789.69</v>
      </c>
      <c r="G8" s="93">
        <v>789.69</v>
      </c>
      <c r="H8" s="94"/>
      <c r="I8" s="108"/>
    </row>
    <row r="9" spans="1:9" s="77" customFormat="1" ht="20.100000000000001" customHeight="1">
      <c r="A9" s="95" t="s">
        <v>132</v>
      </c>
      <c r="B9" s="143" t="s">
        <v>10</v>
      </c>
      <c r="C9" s="89">
        <v>27132.36</v>
      </c>
      <c r="D9" s="144" t="s">
        <v>15</v>
      </c>
      <c r="E9" s="91">
        <v>16</v>
      </c>
      <c r="F9" s="92"/>
      <c r="G9" s="93"/>
      <c r="H9" s="94"/>
      <c r="I9" s="108"/>
    </row>
    <row r="10" spans="1:9" s="77" customFormat="1" ht="20.100000000000001" customHeight="1">
      <c r="A10" s="95"/>
      <c r="B10" s="143" t="s">
        <v>18</v>
      </c>
      <c r="C10" s="89"/>
      <c r="D10" s="144" t="s">
        <v>19</v>
      </c>
      <c r="E10" s="91">
        <v>17</v>
      </c>
      <c r="F10" s="92"/>
      <c r="G10" s="93"/>
      <c r="H10" s="94"/>
      <c r="I10" s="108"/>
    </row>
    <row r="11" spans="1:9" s="77" customFormat="1" ht="20.100000000000001" customHeight="1">
      <c r="A11" s="95"/>
      <c r="B11" s="143" t="s">
        <v>22</v>
      </c>
      <c r="C11" s="89"/>
      <c r="D11" s="144" t="s">
        <v>23</v>
      </c>
      <c r="E11" s="91">
        <v>18</v>
      </c>
      <c r="F11" s="92">
        <f>G11+H11</f>
        <v>0.05</v>
      </c>
      <c r="G11" s="93">
        <v>0.05</v>
      </c>
      <c r="H11" s="94"/>
      <c r="I11" s="108"/>
    </row>
    <row r="12" spans="1:9" s="77" customFormat="1" ht="20.100000000000001" customHeight="1">
      <c r="A12" s="95"/>
      <c r="B12" s="143" t="s">
        <v>26</v>
      </c>
      <c r="C12" s="89"/>
      <c r="D12" s="144" t="s">
        <v>27</v>
      </c>
      <c r="E12" s="91">
        <v>19</v>
      </c>
      <c r="F12" s="92"/>
      <c r="G12" s="93"/>
      <c r="H12" s="94"/>
      <c r="I12" s="108"/>
    </row>
    <row r="13" spans="1:9" s="77" customFormat="1" ht="20.100000000000001" customHeight="1">
      <c r="A13" s="95"/>
      <c r="B13" s="143" t="s">
        <v>30</v>
      </c>
      <c r="C13" s="89"/>
      <c r="D13" s="144" t="s">
        <v>31</v>
      </c>
      <c r="E13" s="91">
        <v>20</v>
      </c>
      <c r="F13" s="92">
        <f>G13+H13</f>
        <v>28.81</v>
      </c>
      <c r="G13" s="93">
        <v>28.81</v>
      </c>
      <c r="H13" s="94"/>
      <c r="I13" s="108"/>
    </row>
    <row r="14" spans="1:9" s="77" customFormat="1" ht="20.100000000000001" customHeight="1">
      <c r="A14" s="95"/>
      <c r="B14" s="143" t="s">
        <v>33</v>
      </c>
      <c r="C14" s="89"/>
      <c r="D14" s="90" t="s">
        <v>34</v>
      </c>
      <c r="E14" s="91">
        <v>21</v>
      </c>
      <c r="F14" s="92">
        <f>G14+H14</f>
        <v>29043.73</v>
      </c>
      <c r="G14" s="93">
        <v>1911.37</v>
      </c>
      <c r="H14" s="94">
        <v>27132.36</v>
      </c>
      <c r="I14" s="108"/>
    </row>
    <row r="15" spans="1:9" s="77" customFormat="1" ht="20.100000000000001" customHeight="1">
      <c r="A15" s="87"/>
      <c r="B15" s="143" t="s">
        <v>36</v>
      </c>
      <c r="C15" s="96"/>
      <c r="D15" s="97"/>
      <c r="E15" s="91">
        <v>22</v>
      </c>
      <c r="F15" s="92"/>
      <c r="G15" s="91"/>
      <c r="H15" s="98"/>
      <c r="I15" s="108"/>
    </row>
    <row r="16" spans="1:9" s="77" customFormat="1" ht="20.100000000000001" customHeight="1">
      <c r="A16" s="145" t="s">
        <v>38</v>
      </c>
      <c r="B16" s="143" t="s">
        <v>39</v>
      </c>
      <c r="C16" s="89">
        <f>SUM(C8:C15)</f>
        <v>29862.28</v>
      </c>
      <c r="D16" s="146" t="s">
        <v>40</v>
      </c>
      <c r="E16" s="91">
        <v>23</v>
      </c>
      <c r="F16" s="92">
        <f>SUM(F8:F15)</f>
        <v>29862.28</v>
      </c>
      <c r="G16" s="91">
        <f>SUM(G8:G15)</f>
        <v>2729.92</v>
      </c>
      <c r="H16" s="88">
        <f>SUM(H8:H15)</f>
        <v>27132.36</v>
      </c>
      <c r="I16" s="108"/>
    </row>
    <row r="17" spans="1:9" s="77" customFormat="1" ht="20.100000000000001" customHeight="1">
      <c r="A17" s="99" t="s">
        <v>133</v>
      </c>
      <c r="B17" s="143" t="s">
        <v>43</v>
      </c>
      <c r="C17" s="89"/>
      <c r="D17" s="100" t="s">
        <v>134</v>
      </c>
      <c r="E17" s="91">
        <v>24</v>
      </c>
      <c r="F17" s="92"/>
      <c r="G17" s="91"/>
      <c r="H17" s="101"/>
      <c r="I17" s="108"/>
    </row>
    <row r="18" spans="1:9" s="77" customFormat="1" ht="20.100000000000001" customHeight="1">
      <c r="A18" s="99" t="s">
        <v>135</v>
      </c>
      <c r="B18" s="143" t="s">
        <v>47</v>
      </c>
      <c r="C18" s="89"/>
      <c r="D18" s="97"/>
      <c r="E18" s="91">
        <v>25</v>
      </c>
      <c r="F18" s="92"/>
      <c r="G18" s="91"/>
      <c r="H18" s="101"/>
      <c r="I18" s="108"/>
    </row>
    <row r="19" spans="1:9" s="77" customFormat="1" ht="20.100000000000001" customHeight="1">
      <c r="A19" s="102" t="s">
        <v>136</v>
      </c>
      <c r="B19" s="143" t="s">
        <v>50</v>
      </c>
      <c r="C19" s="103"/>
      <c r="D19" s="104"/>
      <c r="E19" s="91">
        <v>26</v>
      </c>
      <c r="F19" s="92"/>
      <c r="G19" s="91"/>
      <c r="H19" s="105"/>
      <c r="I19" s="108"/>
    </row>
    <row r="20" spans="1:9" s="77" customFormat="1" ht="20.100000000000001" customHeight="1">
      <c r="A20" s="102"/>
      <c r="B20" s="143" t="s">
        <v>53</v>
      </c>
      <c r="C20" s="103"/>
      <c r="D20" s="104"/>
      <c r="E20" s="91">
        <v>27</v>
      </c>
      <c r="F20" s="92"/>
      <c r="G20" s="91"/>
      <c r="H20" s="105"/>
      <c r="I20" s="108"/>
    </row>
    <row r="21" spans="1:9" ht="20.100000000000001" customHeight="1">
      <c r="A21" s="147" t="s">
        <v>52</v>
      </c>
      <c r="B21" s="143" t="s">
        <v>13</v>
      </c>
      <c r="C21" s="106">
        <f>SUM(C16:C20)</f>
        <v>29862.28</v>
      </c>
      <c r="D21" s="148" t="s">
        <v>52</v>
      </c>
      <c r="E21" s="91">
        <v>28</v>
      </c>
      <c r="F21" s="92">
        <f>SUM(F16:F20)</f>
        <v>29862.28</v>
      </c>
      <c r="G21" s="92">
        <f>SUM(G16:G20)</f>
        <v>2729.92</v>
      </c>
      <c r="H21" s="88">
        <f>SUM(H16:H20)</f>
        <v>27132.36</v>
      </c>
    </row>
    <row r="22" spans="1:9" ht="29.25" customHeight="1">
      <c r="A22" s="156" t="s">
        <v>137</v>
      </c>
      <c r="B22" s="157"/>
      <c r="C22" s="157"/>
      <c r="D22" s="157"/>
      <c r="E22" s="157"/>
      <c r="F22" s="157"/>
      <c r="G22" s="189"/>
      <c r="H22" s="189"/>
    </row>
  </sheetData>
  <mergeCells count="4">
    <mergeCell ref="A2:H2"/>
    <mergeCell ref="A5:C5"/>
    <mergeCell ref="D5:H5"/>
    <mergeCell ref="A22:H22"/>
  </mergeCells>
  <phoneticPr fontId="11" type="noConversion"/>
  <printOptions horizontalCentered="1"/>
  <pageMargins left="0.35" right="0.35" top="0.59" bottom="0.79000000000000015"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workbookViewId="0">
      <selection activeCell="D9" sqref="D9"/>
    </sheetView>
  </sheetViews>
  <sheetFormatPr defaultRowHeight="14.25"/>
  <cols>
    <col min="1" max="1" width="10.875" style="5" customWidth="1"/>
    <col min="2" max="2" width="29.875" style="5" customWidth="1"/>
    <col min="3" max="5" width="32.625" style="5" customWidth="1"/>
    <col min="6" max="16384" width="9" style="5"/>
  </cols>
  <sheetData>
    <row r="1" spans="1:5" s="1" customFormat="1" ht="30" customHeight="1">
      <c r="A1" s="190" t="s">
        <v>138</v>
      </c>
      <c r="B1" s="190"/>
      <c r="C1" s="190"/>
      <c r="D1" s="190"/>
      <c r="E1" s="190"/>
    </row>
    <row r="2" spans="1:5" s="2" customFormat="1" ht="11.1" customHeight="1">
      <c r="A2" s="6"/>
      <c r="B2" s="6"/>
      <c r="E2" s="7" t="s">
        <v>139</v>
      </c>
    </row>
    <row r="3" spans="1:5" s="2" customFormat="1" ht="15" customHeight="1">
      <c r="A3" s="8" t="s">
        <v>219</v>
      </c>
      <c r="B3" s="6"/>
      <c r="C3" s="9"/>
      <c r="D3" s="9"/>
      <c r="E3" s="7" t="s">
        <v>2</v>
      </c>
    </row>
    <row r="4" spans="1:5" s="3" customFormat="1" ht="20.25" customHeight="1">
      <c r="A4" s="191" t="s">
        <v>140</v>
      </c>
      <c r="B4" s="192"/>
      <c r="C4" s="199" t="s">
        <v>40</v>
      </c>
      <c r="D4" s="202" t="s">
        <v>141</v>
      </c>
      <c r="E4" s="205" t="s">
        <v>121</v>
      </c>
    </row>
    <row r="5" spans="1:5" s="3" customFormat="1" ht="24.75" customHeight="1">
      <c r="A5" s="197" t="s">
        <v>64</v>
      </c>
      <c r="B5" s="198" t="s">
        <v>65</v>
      </c>
      <c r="C5" s="200"/>
      <c r="D5" s="203"/>
      <c r="E5" s="206"/>
    </row>
    <row r="6" spans="1:5" s="3" customFormat="1" ht="18" customHeight="1">
      <c r="A6" s="197"/>
      <c r="B6" s="198"/>
      <c r="C6" s="200"/>
      <c r="D6" s="203"/>
      <c r="E6" s="206"/>
    </row>
    <row r="7" spans="1:5" s="3" customFormat="1" ht="22.5" customHeight="1">
      <c r="A7" s="197"/>
      <c r="B7" s="198"/>
      <c r="C7" s="201"/>
      <c r="D7" s="204"/>
      <c r="E7" s="207"/>
    </row>
    <row r="8" spans="1:5" s="3" customFormat="1" ht="22.5" customHeight="1">
      <c r="A8" s="193" t="s">
        <v>66</v>
      </c>
      <c r="B8" s="194"/>
      <c r="C8" s="12">
        <v>1</v>
      </c>
      <c r="D8" s="12">
        <v>2</v>
      </c>
      <c r="E8" s="14">
        <v>3</v>
      </c>
    </row>
    <row r="9" spans="1:5" s="3" customFormat="1" ht="22.5" customHeight="1">
      <c r="A9" s="193" t="s">
        <v>52</v>
      </c>
      <c r="B9" s="194"/>
      <c r="C9" s="15">
        <f>D9+E9</f>
        <v>2729.9199999999996</v>
      </c>
      <c r="D9" s="15">
        <f>D10+D15+D18+D21</f>
        <v>233.68</v>
      </c>
      <c r="E9" s="15">
        <f>E10+E15+E18+E21</f>
        <v>2496.2399999999998</v>
      </c>
    </row>
    <row r="10" spans="1:5" s="4" customFormat="1" ht="22.5" customHeight="1">
      <c r="A10" s="18" t="s">
        <v>67</v>
      </c>
      <c r="B10" s="19" t="s">
        <v>68</v>
      </c>
      <c r="C10" s="15">
        <f t="shared" ref="C10:C25" si="0">D10+E10</f>
        <v>789.69</v>
      </c>
      <c r="D10" s="22">
        <f>D11+D13</f>
        <v>1</v>
      </c>
      <c r="E10" s="22">
        <f>E11+E13</f>
        <v>788.69</v>
      </c>
    </row>
    <row r="11" spans="1:5" s="4" customFormat="1" ht="22.5" customHeight="1">
      <c r="A11" s="18" t="s">
        <v>69</v>
      </c>
      <c r="B11" s="19" t="s">
        <v>70</v>
      </c>
      <c r="C11" s="15">
        <f t="shared" si="0"/>
        <v>788.69</v>
      </c>
      <c r="D11" s="20"/>
      <c r="E11" s="24">
        <f>E12</f>
        <v>788.69</v>
      </c>
    </row>
    <row r="12" spans="1:5" s="4" customFormat="1" ht="22.5" customHeight="1">
      <c r="A12" s="18" t="s">
        <v>71</v>
      </c>
      <c r="B12" s="19" t="s">
        <v>72</v>
      </c>
      <c r="C12" s="15">
        <f t="shared" si="0"/>
        <v>788.69</v>
      </c>
      <c r="D12" s="20"/>
      <c r="E12" s="24">
        <v>788.69</v>
      </c>
    </row>
    <row r="13" spans="1:5" s="4" customFormat="1" ht="22.5" customHeight="1">
      <c r="A13" s="18" t="s">
        <v>73</v>
      </c>
      <c r="B13" s="19" t="s">
        <v>74</v>
      </c>
      <c r="C13" s="15">
        <f t="shared" si="0"/>
        <v>1</v>
      </c>
      <c r="D13" s="20">
        <f>D14</f>
        <v>1</v>
      </c>
      <c r="E13" s="24"/>
    </row>
    <row r="14" spans="1:5" s="4" customFormat="1" ht="22.5" customHeight="1">
      <c r="A14" s="18" t="s">
        <v>75</v>
      </c>
      <c r="B14" s="19" t="s">
        <v>76</v>
      </c>
      <c r="C14" s="15">
        <f t="shared" si="0"/>
        <v>1</v>
      </c>
      <c r="D14" s="20">
        <v>1</v>
      </c>
      <c r="E14" s="24"/>
    </row>
    <row r="15" spans="1:5" s="4" customFormat="1" ht="22.5" customHeight="1">
      <c r="A15" s="18" t="s">
        <v>77</v>
      </c>
      <c r="B15" s="19" t="s">
        <v>78</v>
      </c>
      <c r="C15" s="15">
        <f t="shared" si="0"/>
        <v>0.05</v>
      </c>
      <c r="D15" s="20"/>
      <c r="E15" s="24">
        <f>E16</f>
        <v>0.05</v>
      </c>
    </row>
    <row r="16" spans="1:5" s="4" customFormat="1" ht="22.5" customHeight="1">
      <c r="A16" s="18" t="s">
        <v>79</v>
      </c>
      <c r="B16" s="19" t="s">
        <v>80</v>
      </c>
      <c r="C16" s="15">
        <f t="shared" si="0"/>
        <v>0.05</v>
      </c>
      <c r="D16" s="20"/>
      <c r="E16" s="24">
        <f>E17</f>
        <v>0.05</v>
      </c>
    </row>
    <row r="17" spans="1:5" s="4" customFormat="1" ht="22.5" customHeight="1">
      <c r="A17" s="18" t="s">
        <v>81</v>
      </c>
      <c r="B17" s="19" t="s">
        <v>82</v>
      </c>
      <c r="C17" s="15">
        <f t="shared" si="0"/>
        <v>0.05</v>
      </c>
      <c r="D17" s="20"/>
      <c r="E17" s="24">
        <v>0.05</v>
      </c>
    </row>
    <row r="18" spans="1:5" s="4" customFormat="1" ht="22.5" customHeight="1">
      <c r="A18" s="18" t="s">
        <v>83</v>
      </c>
      <c r="B18" s="19" t="s">
        <v>84</v>
      </c>
      <c r="C18" s="15">
        <f t="shared" si="0"/>
        <v>28.81</v>
      </c>
      <c r="D18" s="20">
        <f>D19</f>
        <v>28.81</v>
      </c>
      <c r="E18" s="24"/>
    </row>
    <row r="19" spans="1:5" s="4" customFormat="1" ht="22.5" customHeight="1">
      <c r="A19" s="18" t="s">
        <v>85</v>
      </c>
      <c r="B19" s="19" t="s">
        <v>86</v>
      </c>
      <c r="C19" s="15">
        <f t="shared" si="0"/>
        <v>28.81</v>
      </c>
      <c r="D19" s="20">
        <f>D20</f>
        <v>28.81</v>
      </c>
      <c r="E19" s="24"/>
    </row>
    <row r="20" spans="1:5" s="4" customFormat="1" ht="22.5" customHeight="1">
      <c r="A20" s="18" t="s">
        <v>87</v>
      </c>
      <c r="B20" s="19" t="s">
        <v>88</v>
      </c>
      <c r="C20" s="15">
        <f t="shared" si="0"/>
        <v>28.81</v>
      </c>
      <c r="D20" s="20">
        <v>28.81</v>
      </c>
      <c r="E20" s="24"/>
    </row>
    <row r="21" spans="1:5" s="4" customFormat="1" ht="22.5" customHeight="1">
      <c r="A21" s="18" t="s">
        <v>89</v>
      </c>
      <c r="B21" s="19" t="s">
        <v>90</v>
      </c>
      <c r="C21" s="15">
        <f t="shared" si="0"/>
        <v>1911.37</v>
      </c>
      <c r="D21" s="20">
        <f>D22+D24</f>
        <v>203.87</v>
      </c>
      <c r="E21" s="20">
        <f>E22+E24</f>
        <v>1707.5</v>
      </c>
    </row>
    <row r="22" spans="1:5" s="4" customFormat="1" ht="22.5" customHeight="1">
      <c r="A22" s="18" t="s">
        <v>91</v>
      </c>
      <c r="B22" s="19" t="s">
        <v>92</v>
      </c>
      <c r="C22" s="15">
        <f t="shared" si="0"/>
        <v>203.87</v>
      </c>
      <c r="D22" s="20">
        <f>D23</f>
        <v>203.87</v>
      </c>
      <c r="E22" s="24"/>
    </row>
    <row r="23" spans="1:5" s="4" customFormat="1" ht="22.5" customHeight="1">
      <c r="A23" s="18" t="s">
        <v>93</v>
      </c>
      <c r="B23" s="19" t="s">
        <v>94</v>
      </c>
      <c r="C23" s="15">
        <f t="shared" si="0"/>
        <v>203.87</v>
      </c>
      <c r="D23" s="20">
        <v>203.87</v>
      </c>
      <c r="E23" s="24"/>
    </row>
    <row r="24" spans="1:5" s="4" customFormat="1" ht="22.5" customHeight="1">
      <c r="A24" s="18" t="s">
        <v>95</v>
      </c>
      <c r="B24" s="19" t="s">
        <v>96</v>
      </c>
      <c r="C24" s="15">
        <f t="shared" si="0"/>
        <v>1707.5</v>
      </c>
      <c r="D24" s="20"/>
      <c r="E24" s="24">
        <f>E25</f>
        <v>1707.5</v>
      </c>
    </row>
    <row r="25" spans="1:5" s="4" customFormat="1" ht="22.5" customHeight="1">
      <c r="A25" s="25" t="s">
        <v>97</v>
      </c>
      <c r="B25" s="26" t="s">
        <v>98</v>
      </c>
      <c r="C25" s="15">
        <f t="shared" si="0"/>
        <v>1707.5</v>
      </c>
      <c r="D25" s="20"/>
      <c r="E25" s="24">
        <v>1707.5</v>
      </c>
    </row>
    <row r="26" spans="1:5" s="4" customFormat="1" ht="22.5" customHeight="1">
      <c r="A26" s="11"/>
      <c r="B26" s="27"/>
      <c r="C26" s="20"/>
      <c r="D26" s="20"/>
      <c r="E26" s="24"/>
    </row>
    <row r="27" spans="1:5" s="4" customFormat="1" ht="22.5" customHeight="1">
      <c r="A27" s="30"/>
      <c r="B27" s="31"/>
      <c r="C27" s="32"/>
      <c r="D27" s="32"/>
      <c r="E27" s="34"/>
    </row>
    <row r="28" spans="1:5" ht="32.25" customHeight="1">
      <c r="A28" s="195" t="s">
        <v>142</v>
      </c>
      <c r="B28" s="196"/>
      <c r="C28" s="196"/>
      <c r="D28" s="196"/>
      <c r="E28" s="196"/>
    </row>
    <row r="29" spans="1:5">
      <c r="A29" s="35"/>
    </row>
    <row r="30" spans="1:5">
      <c r="A30" s="35"/>
    </row>
    <row r="31" spans="1:5">
      <c r="A31" s="35"/>
    </row>
    <row r="32" spans="1:5">
      <c r="A32" s="35"/>
    </row>
  </sheetData>
  <mergeCells count="10">
    <mergeCell ref="A1:E1"/>
    <mergeCell ref="A4:B4"/>
    <mergeCell ref="A8:B8"/>
    <mergeCell ref="A9:B9"/>
    <mergeCell ref="A28:E28"/>
    <mergeCell ref="A5:A7"/>
    <mergeCell ref="B5:B7"/>
    <mergeCell ref="C4:C7"/>
    <mergeCell ref="D4:D7"/>
    <mergeCell ref="E4:E7"/>
  </mergeCells>
  <phoneticPr fontId="11" type="noConversion"/>
  <printOptions horizontalCentered="1"/>
  <pageMargins left="0.35" right="0.35" top="0.79000000000000015" bottom="0.79000000000000015" header="0.51" footer="0.2"/>
  <pageSetup paperSize="9" scale="75"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selection activeCell="E13" sqref="E13"/>
    </sheetView>
  </sheetViews>
  <sheetFormatPr defaultRowHeight="14.2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pans="1:6" s="1" customFormat="1" ht="30" customHeight="1">
      <c r="A1" s="208" t="s">
        <v>143</v>
      </c>
      <c r="B1" s="209"/>
      <c r="C1" s="209"/>
      <c r="D1" s="209"/>
      <c r="E1" s="209"/>
      <c r="F1" s="60"/>
    </row>
    <row r="2" spans="1:6" s="2" customFormat="1" ht="11.1" customHeight="1">
      <c r="A2" s="6"/>
      <c r="B2" s="6"/>
      <c r="C2" s="6"/>
      <c r="F2" s="7"/>
    </row>
    <row r="3" spans="1:6" s="2" customFormat="1" ht="27" customHeight="1">
      <c r="A3" s="8" t="s">
        <v>219</v>
      </c>
      <c r="B3" s="6"/>
      <c r="C3" s="6"/>
      <c r="D3" s="9"/>
      <c r="E3" s="61" t="s">
        <v>144</v>
      </c>
      <c r="F3" s="7"/>
    </row>
    <row r="4" spans="1:6" s="56" customFormat="1" ht="30" customHeight="1">
      <c r="A4" s="210" t="s">
        <v>145</v>
      </c>
      <c r="B4" s="211"/>
      <c r="C4" s="212" t="s">
        <v>146</v>
      </c>
      <c r="D4" s="212"/>
      <c r="E4" s="212"/>
    </row>
    <row r="5" spans="1:6" s="57" customFormat="1" ht="30" customHeight="1">
      <c r="A5" s="63" t="s">
        <v>147</v>
      </c>
      <c r="B5" s="63" t="s">
        <v>65</v>
      </c>
      <c r="C5" s="63" t="s">
        <v>52</v>
      </c>
      <c r="D5" s="63" t="s">
        <v>148</v>
      </c>
      <c r="E5" s="62" t="s">
        <v>149</v>
      </c>
    </row>
    <row r="6" spans="1:6" s="58" customFormat="1" ht="30" customHeight="1">
      <c r="A6" s="213" t="s">
        <v>52</v>
      </c>
      <c r="B6" s="213"/>
      <c r="C6" s="65">
        <f>D6+E6</f>
        <v>233.67999999999998</v>
      </c>
      <c r="D6" s="64">
        <f>D7+D13+D38</f>
        <v>220.7</v>
      </c>
      <c r="E6" s="64">
        <f>E7+E13+E38</f>
        <v>12.98</v>
      </c>
    </row>
    <row r="7" spans="1:6" s="58" customFormat="1" ht="30" customHeight="1">
      <c r="A7" s="66">
        <v>301</v>
      </c>
      <c r="B7" s="67" t="s">
        <v>150</v>
      </c>
      <c r="C7" s="68">
        <f>D7+E7</f>
        <v>202.01</v>
      </c>
      <c r="D7" s="68">
        <f>D8+D9+D10+D11+D12</f>
        <v>202.01</v>
      </c>
      <c r="E7" s="68">
        <f>E8+E9+E10+E11+E12</f>
        <v>0</v>
      </c>
    </row>
    <row r="8" spans="1:6" s="58" customFormat="1" ht="30" customHeight="1">
      <c r="A8" s="69">
        <v>30101</v>
      </c>
      <c r="B8" s="70" t="s">
        <v>151</v>
      </c>
      <c r="C8" s="71"/>
      <c r="D8" s="71">
        <v>76.97</v>
      </c>
      <c r="E8" s="71"/>
    </row>
    <row r="9" spans="1:6" s="58" customFormat="1" ht="30" customHeight="1">
      <c r="A9" s="69">
        <v>30102</v>
      </c>
      <c r="B9" s="70" t="s">
        <v>152</v>
      </c>
      <c r="C9" s="71"/>
      <c r="D9" s="71">
        <v>78.040000000000006</v>
      </c>
      <c r="E9" s="71"/>
    </row>
    <row r="10" spans="1:6" s="58" customFormat="1" ht="30" customHeight="1">
      <c r="A10" s="69">
        <v>30104</v>
      </c>
      <c r="B10" s="72" t="s">
        <v>153</v>
      </c>
      <c r="C10" s="71"/>
      <c r="D10" s="71">
        <v>47</v>
      </c>
      <c r="E10" s="71"/>
    </row>
    <row r="11" spans="1:6" s="58" customFormat="1" ht="30" customHeight="1">
      <c r="A11" s="69">
        <v>30107</v>
      </c>
      <c r="B11" s="72" t="s">
        <v>154</v>
      </c>
      <c r="C11" s="71"/>
      <c r="D11" s="71"/>
      <c r="E11" s="71"/>
    </row>
    <row r="12" spans="1:6" s="58" customFormat="1" ht="30" customHeight="1">
      <c r="A12" s="69">
        <v>30199</v>
      </c>
      <c r="B12" s="73" t="s">
        <v>155</v>
      </c>
      <c r="C12" s="71"/>
      <c r="D12" s="71"/>
      <c r="E12" s="71"/>
    </row>
    <row r="13" spans="1:6" s="58" customFormat="1" ht="30" customHeight="1">
      <c r="A13" s="66">
        <v>302</v>
      </c>
      <c r="B13" s="74" t="s">
        <v>156</v>
      </c>
      <c r="C13" s="71">
        <f>D13+E13</f>
        <v>11.26</v>
      </c>
      <c r="D13" s="71"/>
      <c r="E13" s="71">
        <f>E14+E15+E16+E17+E18+E19+E20+E21+E22+E23+E24+E25+E26+E27+E28+E29+E30+E31+E32+E33+E34+E35+E36+E37</f>
        <v>11.26</v>
      </c>
    </row>
    <row r="14" spans="1:6" s="58" customFormat="1" ht="30" customHeight="1">
      <c r="A14" s="73">
        <v>30201</v>
      </c>
      <c r="B14" s="73" t="s">
        <v>157</v>
      </c>
      <c r="C14" s="71"/>
      <c r="D14" s="71"/>
      <c r="E14" s="71">
        <v>1.1000000000000001</v>
      </c>
    </row>
    <row r="15" spans="1:6" s="58" customFormat="1" ht="30" customHeight="1">
      <c r="A15" s="73">
        <v>30202</v>
      </c>
      <c r="B15" s="73" t="s">
        <v>158</v>
      </c>
      <c r="C15" s="71"/>
      <c r="D15" s="71"/>
      <c r="E15" s="71"/>
    </row>
    <row r="16" spans="1:6" s="58" customFormat="1" ht="30" customHeight="1">
      <c r="A16" s="73">
        <v>30203</v>
      </c>
      <c r="B16" s="73" t="s">
        <v>159</v>
      </c>
      <c r="C16" s="71"/>
      <c r="D16" s="71"/>
      <c r="E16" s="71"/>
    </row>
    <row r="17" spans="1:5" s="58" customFormat="1" ht="30" customHeight="1">
      <c r="A17" s="73">
        <v>30204</v>
      </c>
      <c r="B17" s="73" t="s">
        <v>160</v>
      </c>
      <c r="C17" s="71"/>
      <c r="D17" s="71"/>
      <c r="E17" s="71">
        <v>0.02</v>
      </c>
    </row>
    <row r="18" spans="1:5" s="58" customFormat="1" ht="30" customHeight="1">
      <c r="A18" s="73">
        <v>30205</v>
      </c>
      <c r="B18" s="73" t="s">
        <v>161</v>
      </c>
      <c r="C18" s="71"/>
      <c r="D18" s="71"/>
      <c r="E18" s="71"/>
    </row>
    <row r="19" spans="1:5" s="58" customFormat="1" ht="30" customHeight="1">
      <c r="A19" s="73">
        <v>30206</v>
      </c>
      <c r="B19" s="73" t="s">
        <v>162</v>
      </c>
      <c r="C19" s="71"/>
      <c r="D19" s="71"/>
      <c r="E19" s="71"/>
    </row>
    <row r="20" spans="1:5" s="58" customFormat="1" ht="30" customHeight="1">
      <c r="A20" s="73">
        <v>30207</v>
      </c>
      <c r="B20" s="73" t="s">
        <v>163</v>
      </c>
      <c r="C20" s="71"/>
      <c r="D20" s="71"/>
      <c r="E20" s="71"/>
    </row>
    <row r="21" spans="1:5" s="58" customFormat="1" ht="30" customHeight="1">
      <c r="A21" s="73">
        <v>30208</v>
      </c>
      <c r="B21" s="73" t="s">
        <v>164</v>
      </c>
      <c r="C21" s="71"/>
      <c r="D21" s="71"/>
      <c r="E21" s="71"/>
    </row>
    <row r="22" spans="1:5" s="58" customFormat="1" ht="30" customHeight="1">
      <c r="A22" s="73">
        <v>30209</v>
      </c>
      <c r="B22" s="73" t="s">
        <v>165</v>
      </c>
      <c r="C22" s="71"/>
      <c r="D22" s="71"/>
      <c r="E22" s="71"/>
    </row>
    <row r="23" spans="1:5" s="58" customFormat="1" ht="30" customHeight="1">
      <c r="A23" s="73">
        <v>30211</v>
      </c>
      <c r="B23" s="73" t="s">
        <v>166</v>
      </c>
      <c r="C23" s="71"/>
      <c r="D23" s="71"/>
      <c r="E23" s="71">
        <v>6.83</v>
      </c>
    </row>
    <row r="24" spans="1:5" s="58" customFormat="1" ht="30" customHeight="1">
      <c r="A24" s="73">
        <v>30212</v>
      </c>
      <c r="B24" s="73" t="s">
        <v>167</v>
      </c>
      <c r="C24" s="71"/>
      <c r="D24" s="71"/>
      <c r="E24" s="71"/>
    </row>
    <row r="25" spans="1:5" s="58" customFormat="1" ht="30" customHeight="1">
      <c r="A25" s="73">
        <v>30213</v>
      </c>
      <c r="B25" s="73" t="s">
        <v>168</v>
      </c>
      <c r="C25" s="71"/>
      <c r="D25" s="71"/>
      <c r="E25" s="71"/>
    </row>
    <row r="26" spans="1:5" s="58" customFormat="1" ht="30" customHeight="1">
      <c r="A26" s="73">
        <v>30214</v>
      </c>
      <c r="B26" s="73" t="s">
        <v>169</v>
      </c>
      <c r="C26" s="71"/>
      <c r="D26" s="71"/>
      <c r="E26" s="71"/>
    </row>
    <row r="27" spans="1:5" s="58" customFormat="1" ht="30" customHeight="1">
      <c r="A27" s="73">
        <v>30215</v>
      </c>
      <c r="B27" s="73" t="s">
        <v>170</v>
      </c>
      <c r="C27" s="71"/>
      <c r="D27" s="71"/>
      <c r="E27" s="71"/>
    </row>
    <row r="28" spans="1:5" s="58" customFormat="1" ht="30" customHeight="1">
      <c r="A28" s="73">
        <v>30216</v>
      </c>
      <c r="B28" s="73" t="s">
        <v>171</v>
      </c>
      <c r="C28" s="71"/>
      <c r="D28" s="71"/>
      <c r="E28" s="71"/>
    </row>
    <row r="29" spans="1:5" s="58" customFormat="1" ht="30" customHeight="1">
      <c r="A29" s="73">
        <v>30217</v>
      </c>
      <c r="B29" s="73" t="s">
        <v>172</v>
      </c>
      <c r="C29" s="71"/>
      <c r="D29" s="71"/>
      <c r="E29" s="71">
        <v>2.5</v>
      </c>
    </row>
    <row r="30" spans="1:5" s="58" customFormat="1" ht="30" customHeight="1">
      <c r="A30" s="73">
        <v>30218</v>
      </c>
      <c r="B30" s="73" t="s">
        <v>173</v>
      </c>
      <c r="C30" s="71"/>
      <c r="D30" s="71"/>
      <c r="E30" s="71"/>
    </row>
    <row r="31" spans="1:5" s="58" customFormat="1" ht="30" customHeight="1">
      <c r="A31" s="73">
        <v>30226</v>
      </c>
      <c r="B31" s="73" t="s">
        <v>174</v>
      </c>
      <c r="C31" s="71"/>
      <c r="D31" s="71"/>
      <c r="E31" s="71"/>
    </row>
    <row r="32" spans="1:5" s="58" customFormat="1" ht="30" customHeight="1">
      <c r="A32" s="73">
        <v>30227</v>
      </c>
      <c r="B32" s="73" t="s">
        <v>175</v>
      </c>
      <c r="C32" s="71"/>
      <c r="D32" s="71"/>
      <c r="E32" s="71"/>
    </row>
    <row r="33" spans="1:5" s="58" customFormat="1" ht="30" customHeight="1">
      <c r="A33" s="73">
        <v>30228</v>
      </c>
      <c r="B33" s="73" t="s">
        <v>176</v>
      </c>
      <c r="C33" s="71"/>
      <c r="D33" s="71"/>
      <c r="E33" s="71">
        <v>0.81</v>
      </c>
    </row>
    <row r="34" spans="1:5" s="58" customFormat="1" ht="30" customHeight="1">
      <c r="A34" s="73">
        <v>30229</v>
      </c>
      <c r="B34" s="73" t="s">
        <v>177</v>
      </c>
      <c r="C34" s="71"/>
      <c r="D34" s="71"/>
      <c r="E34" s="71"/>
    </row>
    <row r="35" spans="1:5" s="58" customFormat="1" ht="30" customHeight="1">
      <c r="A35" s="73">
        <v>30231</v>
      </c>
      <c r="B35" s="73" t="s">
        <v>178</v>
      </c>
      <c r="C35" s="71"/>
      <c r="D35" s="71"/>
      <c r="E35" s="71"/>
    </row>
    <row r="36" spans="1:5" s="58" customFormat="1" ht="30" customHeight="1">
      <c r="A36" s="73">
        <v>30239</v>
      </c>
      <c r="B36" s="73" t="s">
        <v>179</v>
      </c>
      <c r="C36" s="71"/>
      <c r="D36" s="71"/>
      <c r="E36" s="71"/>
    </row>
    <row r="37" spans="1:5" s="58" customFormat="1" ht="30" customHeight="1">
      <c r="A37" s="73">
        <v>30299</v>
      </c>
      <c r="B37" s="73" t="s">
        <v>180</v>
      </c>
      <c r="C37" s="71"/>
      <c r="D37" s="71"/>
      <c r="E37" s="71"/>
    </row>
    <row r="38" spans="1:5" s="59" customFormat="1" ht="30" customHeight="1">
      <c r="A38" s="74">
        <v>303</v>
      </c>
      <c r="B38" s="74" t="s">
        <v>181</v>
      </c>
      <c r="C38" s="71">
        <f>D38+E38</f>
        <v>20.41</v>
      </c>
      <c r="D38" s="71">
        <f>D39+D40+D41+D42+D43+D44+D45+D46</f>
        <v>18.690000000000001</v>
      </c>
      <c r="E38" s="71">
        <f>E39+E40+E41+E42+E43+E44+E45+E46</f>
        <v>1.72</v>
      </c>
    </row>
    <row r="39" spans="1:5" s="58" customFormat="1" ht="30" customHeight="1">
      <c r="A39" s="73">
        <v>30301</v>
      </c>
      <c r="B39" s="73" t="s">
        <v>182</v>
      </c>
      <c r="C39" s="71"/>
      <c r="D39" s="71"/>
      <c r="E39" s="71"/>
    </row>
    <row r="40" spans="1:5" s="58" customFormat="1" ht="30" customHeight="1">
      <c r="A40" s="73">
        <v>30302</v>
      </c>
      <c r="B40" s="73" t="s">
        <v>183</v>
      </c>
      <c r="C40" s="71"/>
      <c r="D40" s="71"/>
      <c r="E40" s="71"/>
    </row>
    <row r="41" spans="1:5" s="58" customFormat="1" ht="30" customHeight="1">
      <c r="A41" s="73">
        <v>30304</v>
      </c>
      <c r="B41" s="75" t="s">
        <v>184</v>
      </c>
      <c r="C41" s="71"/>
      <c r="D41" s="71"/>
      <c r="E41" s="71"/>
    </row>
    <row r="42" spans="1:5" s="58" customFormat="1" ht="30" customHeight="1">
      <c r="A42" s="73">
        <v>30305</v>
      </c>
      <c r="B42" s="73" t="s">
        <v>185</v>
      </c>
      <c r="C42" s="71"/>
      <c r="D42" s="71"/>
      <c r="E42" s="71"/>
    </row>
    <row r="43" spans="1:5" s="58" customFormat="1" ht="30" customHeight="1">
      <c r="A43" s="73">
        <v>30307</v>
      </c>
      <c r="B43" s="73" t="s">
        <v>186</v>
      </c>
      <c r="C43" s="71"/>
      <c r="D43" s="71"/>
      <c r="E43" s="71"/>
    </row>
    <row r="44" spans="1:5" s="58" customFormat="1" ht="30" customHeight="1">
      <c r="A44" s="73">
        <v>30309</v>
      </c>
      <c r="B44" s="73" t="s">
        <v>187</v>
      </c>
      <c r="C44" s="71"/>
      <c r="D44" s="71"/>
      <c r="E44" s="71">
        <v>1.72</v>
      </c>
    </row>
    <row r="45" spans="1:5" s="58" customFormat="1" ht="30" customHeight="1">
      <c r="A45" s="73">
        <v>30311</v>
      </c>
      <c r="B45" s="73" t="s">
        <v>188</v>
      </c>
      <c r="C45" s="71"/>
      <c r="D45" s="71">
        <v>18.690000000000001</v>
      </c>
      <c r="E45" s="71"/>
    </row>
    <row r="46" spans="1:5" s="58" customFormat="1" ht="30" customHeight="1">
      <c r="A46" s="73">
        <v>30399</v>
      </c>
      <c r="B46" s="73" t="s">
        <v>189</v>
      </c>
      <c r="C46" s="71"/>
      <c r="D46" s="71"/>
      <c r="E46" s="71"/>
    </row>
  </sheetData>
  <mergeCells count="4">
    <mergeCell ref="A1:E1"/>
    <mergeCell ref="A4:B4"/>
    <mergeCell ref="C4:E4"/>
    <mergeCell ref="A6:B6"/>
  </mergeCells>
  <phoneticPr fontId="11" type="noConversion"/>
  <printOptions horizontalCentered="1"/>
  <pageMargins left="0.94" right="0.35" top="0.64" bottom="0.79000000000000015" header="0.51" footer="0.2"/>
  <pageSetup paperSize="9" scale="53"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1"/>
  <sheetViews>
    <sheetView workbookViewId="0">
      <selection activeCell="C16" sqref="C16"/>
    </sheetView>
  </sheetViews>
  <sheetFormatPr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spans="2:239" ht="43.5" customHeight="1"/>
    <row r="2" spans="2:239" ht="25.5">
      <c r="B2" s="36" t="s">
        <v>190</v>
      </c>
      <c r="C2" s="36"/>
      <c r="D2" s="37"/>
      <c r="E2" s="37"/>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row>
    <row r="3" spans="2:239" ht="22.5">
      <c r="B3" s="39"/>
      <c r="D3" s="40" t="s">
        <v>191</v>
      </c>
      <c r="E3" s="41"/>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row>
    <row r="4" spans="2:239" ht="24">
      <c r="B4" s="42" t="s">
        <v>220</v>
      </c>
      <c r="D4" s="40" t="s">
        <v>192</v>
      </c>
      <c r="E4" s="43"/>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row>
    <row r="5" spans="2:239" ht="27" customHeight="1">
      <c r="B5" s="44" t="s">
        <v>193</v>
      </c>
      <c r="C5" s="45" t="s">
        <v>7</v>
      </c>
      <c r="D5" s="46" t="s">
        <v>194</v>
      </c>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row>
    <row r="6" spans="2:239" ht="31.5" customHeight="1">
      <c r="B6" s="48" t="s">
        <v>195</v>
      </c>
      <c r="C6" s="49">
        <v>2.5</v>
      </c>
      <c r="D6" s="50"/>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row>
    <row r="7" spans="2:239" ht="46.5" customHeight="1">
      <c r="B7" s="51" t="s">
        <v>196</v>
      </c>
      <c r="C7" s="49">
        <v>0</v>
      </c>
      <c r="D7" s="50"/>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row>
    <row r="8" spans="2:239" ht="48" customHeight="1">
      <c r="B8" s="51" t="s">
        <v>197</v>
      </c>
      <c r="C8" s="49">
        <v>0</v>
      </c>
      <c r="D8" s="50"/>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row>
    <row r="9" spans="2:239" ht="45.75" customHeight="1">
      <c r="B9" s="51" t="s">
        <v>198</v>
      </c>
      <c r="C9" s="49">
        <v>0</v>
      </c>
      <c r="D9" s="50"/>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row>
    <row r="10" spans="2:239" ht="45" customHeight="1">
      <c r="B10" s="51" t="s">
        <v>199</v>
      </c>
      <c r="C10" s="49">
        <v>0</v>
      </c>
      <c r="D10" s="50"/>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row>
    <row r="11" spans="2:239" ht="47.25" customHeight="1">
      <c r="B11" s="51" t="s">
        <v>200</v>
      </c>
      <c r="C11" s="49">
        <v>2.5</v>
      </c>
      <c r="D11" s="52" t="s">
        <v>201</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row>
    <row r="12" spans="2:239" ht="29.25" customHeight="1">
      <c r="B12" s="48" t="s">
        <v>202</v>
      </c>
      <c r="C12" s="49"/>
      <c r="D12" s="50"/>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row>
    <row r="13" spans="2:239" ht="49.5" customHeight="1">
      <c r="B13" s="51" t="s">
        <v>203</v>
      </c>
      <c r="C13" s="49">
        <v>0</v>
      </c>
      <c r="D13" s="50"/>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row>
    <row r="14" spans="2:239" ht="53.25" customHeight="1">
      <c r="B14" s="51" t="s">
        <v>204</v>
      </c>
      <c r="C14" s="49">
        <v>0</v>
      </c>
      <c r="D14" s="50"/>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row>
    <row r="15" spans="2:239" ht="46.5" customHeight="1">
      <c r="B15" s="51" t="s">
        <v>205</v>
      </c>
      <c r="C15" s="49">
        <v>0</v>
      </c>
      <c r="D15" s="50"/>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row>
    <row r="16" spans="2:239" ht="47.25" customHeight="1">
      <c r="B16" s="51" t="s">
        <v>206</v>
      </c>
      <c r="C16" s="49">
        <v>0</v>
      </c>
      <c r="D16" s="50"/>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row>
    <row r="17" spans="2:4" ht="48.75" customHeight="1">
      <c r="B17" s="51" t="s">
        <v>207</v>
      </c>
      <c r="C17" s="49">
        <v>62</v>
      </c>
      <c r="D17" s="50"/>
    </row>
    <row r="18" spans="2:4" ht="48.75" customHeight="1">
      <c r="B18" s="51" t="s">
        <v>208</v>
      </c>
      <c r="C18" s="49">
        <v>400</v>
      </c>
      <c r="D18" s="50"/>
    </row>
    <row r="19" spans="2:4">
      <c r="B19" s="53" t="s">
        <v>209</v>
      </c>
      <c r="C19" s="53"/>
      <c r="D19" s="54"/>
    </row>
    <row r="20" spans="2:4" ht="15.75" customHeight="1">
      <c r="B20" s="55" t="s">
        <v>210</v>
      </c>
      <c r="C20" s="55"/>
      <c r="D20" s="54"/>
    </row>
    <row r="21" spans="2:4" ht="27.75" customHeight="1">
      <c r="B21" s="214" t="s">
        <v>211</v>
      </c>
      <c r="C21" s="214"/>
      <c r="D21" s="54"/>
    </row>
  </sheetData>
  <mergeCells count="1">
    <mergeCell ref="B21:C21"/>
  </mergeCells>
  <phoneticPr fontId="11" type="noConversion"/>
  <printOptions horizontalCentered="1"/>
  <pageMargins left="0.35" right="0.35" top="0.79000000000000015" bottom="0.79000000000000015" header="0.51" footer="0.2"/>
  <pageSetup paperSize="9" scale="90"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9"/>
  <sheetViews>
    <sheetView tabSelected="1" workbookViewId="0">
      <selection activeCell="D14" sqref="D14"/>
    </sheetView>
  </sheetViews>
  <sheetFormatPr defaultRowHeight="14.25"/>
  <cols>
    <col min="1" max="1" width="10" style="5" customWidth="1"/>
    <col min="2" max="2" width="29.5" style="5" customWidth="1"/>
    <col min="3" max="8" width="16.625" style="5" customWidth="1"/>
    <col min="9" max="16384" width="9" style="5"/>
  </cols>
  <sheetData>
    <row r="1" spans="1:8" s="1" customFormat="1" ht="30" customHeight="1">
      <c r="A1" s="190" t="s">
        <v>212</v>
      </c>
      <c r="B1" s="190"/>
      <c r="C1" s="190"/>
      <c r="D1" s="190"/>
      <c r="E1" s="190"/>
      <c r="F1" s="190"/>
      <c r="G1" s="190"/>
      <c r="H1" s="190"/>
    </row>
    <row r="2" spans="1:8" s="2" customFormat="1" ht="11.1" customHeight="1">
      <c r="A2" s="6"/>
      <c r="B2" s="6"/>
      <c r="H2" s="7" t="s">
        <v>213</v>
      </c>
    </row>
    <row r="3" spans="1:8" s="2" customFormat="1" ht="15" customHeight="1">
      <c r="A3" s="8" t="s">
        <v>219</v>
      </c>
      <c r="B3" s="6"/>
      <c r="C3" s="9"/>
      <c r="D3" s="9"/>
      <c r="E3" s="9"/>
      <c r="F3" s="9"/>
      <c r="G3" s="10"/>
      <c r="H3" s="7" t="s">
        <v>2</v>
      </c>
    </row>
    <row r="4" spans="1:8" s="3" customFormat="1" ht="20.25" customHeight="1">
      <c r="A4" s="191" t="s">
        <v>140</v>
      </c>
      <c r="B4" s="192"/>
      <c r="C4" s="199" t="s">
        <v>214</v>
      </c>
      <c r="D4" s="202" t="s">
        <v>215</v>
      </c>
      <c r="E4" s="215" t="s">
        <v>216</v>
      </c>
      <c r="F4" s="216"/>
      <c r="G4" s="216"/>
      <c r="H4" s="205" t="s">
        <v>134</v>
      </c>
    </row>
    <row r="5" spans="1:8" s="3" customFormat="1" ht="27" customHeight="1">
      <c r="A5" s="197" t="s">
        <v>64</v>
      </c>
      <c r="B5" s="198" t="s">
        <v>65</v>
      </c>
      <c r="C5" s="200"/>
      <c r="D5" s="203"/>
      <c r="E5" s="203" t="s">
        <v>217</v>
      </c>
      <c r="F5" s="203" t="s">
        <v>141</v>
      </c>
      <c r="G5" s="200" t="s">
        <v>121</v>
      </c>
      <c r="H5" s="206"/>
    </row>
    <row r="6" spans="1:8" s="3" customFormat="1" ht="18" customHeight="1">
      <c r="A6" s="197"/>
      <c r="B6" s="198"/>
      <c r="C6" s="200"/>
      <c r="D6" s="203"/>
      <c r="E6" s="203"/>
      <c r="F6" s="203"/>
      <c r="G6" s="200"/>
      <c r="H6" s="206"/>
    </row>
    <row r="7" spans="1:8" s="3" customFormat="1" ht="22.5" customHeight="1">
      <c r="A7" s="197"/>
      <c r="B7" s="198"/>
      <c r="C7" s="201"/>
      <c r="D7" s="204"/>
      <c r="E7" s="204"/>
      <c r="F7" s="204"/>
      <c r="G7" s="201"/>
      <c r="H7" s="207"/>
    </row>
    <row r="8" spans="1:8" s="3" customFormat="1" ht="22.5" customHeight="1">
      <c r="A8" s="193" t="s">
        <v>66</v>
      </c>
      <c r="B8" s="194"/>
      <c r="C8" s="12">
        <v>1</v>
      </c>
      <c r="D8" s="12">
        <v>2</v>
      </c>
      <c r="E8" s="12">
        <v>3</v>
      </c>
      <c r="F8" s="12">
        <v>4</v>
      </c>
      <c r="G8" s="13">
        <v>5</v>
      </c>
      <c r="H8" s="14">
        <v>6</v>
      </c>
    </row>
    <row r="9" spans="1:8" s="3" customFormat="1" ht="22.5" customHeight="1">
      <c r="A9" s="217" t="s">
        <v>52</v>
      </c>
      <c r="B9" s="218"/>
      <c r="C9" s="15"/>
      <c r="D9" s="15">
        <v>27132.36</v>
      </c>
      <c r="E9" s="15">
        <v>27132.36</v>
      </c>
      <c r="F9" s="15"/>
      <c r="G9" s="16">
        <v>27132.36</v>
      </c>
      <c r="H9" s="17"/>
    </row>
    <row r="10" spans="1:8" s="4" customFormat="1" ht="22.5" customHeight="1">
      <c r="A10" s="18" t="s">
        <v>89</v>
      </c>
      <c r="B10" s="19" t="s">
        <v>90</v>
      </c>
      <c r="C10" s="20"/>
      <c r="D10" s="21">
        <f>E10</f>
        <v>27132.350000000002</v>
      </c>
      <c r="E10" s="21">
        <f>F10+G10</f>
        <v>27132.350000000002</v>
      </c>
      <c r="F10" s="22"/>
      <c r="G10" s="23">
        <f>G11+G16+G18</f>
        <v>27132.350000000002</v>
      </c>
      <c r="H10" s="24"/>
    </row>
    <row r="11" spans="1:8" s="4" customFormat="1" ht="22.5" customHeight="1">
      <c r="A11" s="18" t="s">
        <v>99</v>
      </c>
      <c r="B11" s="19" t="s">
        <v>100</v>
      </c>
      <c r="C11" s="20"/>
      <c r="D11" s="21">
        <f t="shared" ref="D11:D19" si="0">E11</f>
        <v>25340.65</v>
      </c>
      <c r="E11" s="21">
        <f t="shared" ref="E11:E19" si="1">F11+G11</f>
        <v>25340.65</v>
      </c>
      <c r="F11" s="22"/>
      <c r="G11" s="23">
        <v>25340.65</v>
      </c>
      <c r="H11" s="24"/>
    </row>
    <row r="12" spans="1:8" s="4" customFormat="1" ht="22.5" customHeight="1">
      <c r="A12" s="18" t="s">
        <v>101</v>
      </c>
      <c r="B12" s="19" t="s">
        <v>102</v>
      </c>
      <c r="C12" s="20"/>
      <c r="D12" s="21">
        <f t="shared" si="0"/>
        <v>2159.66</v>
      </c>
      <c r="E12" s="21">
        <f>F12+G12</f>
        <v>2159.66</v>
      </c>
      <c r="F12" s="22"/>
      <c r="G12" s="23">
        <v>2159.66</v>
      </c>
      <c r="H12" s="24"/>
    </row>
    <row r="13" spans="1:8" s="4" customFormat="1" ht="22.5" customHeight="1">
      <c r="A13" s="18" t="s">
        <v>103</v>
      </c>
      <c r="B13" s="19" t="s">
        <v>104</v>
      </c>
      <c r="C13" s="20"/>
      <c r="D13" s="21">
        <f t="shared" si="0"/>
        <v>13996.9</v>
      </c>
      <c r="E13" s="21">
        <f t="shared" si="1"/>
        <v>13996.9</v>
      </c>
      <c r="F13" s="22"/>
      <c r="G13" s="23">
        <v>13996.9</v>
      </c>
      <c r="H13" s="24"/>
    </row>
    <row r="14" spans="1:8" s="4" customFormat="1" ht="22.5" customHeight="1">
      <c r="A14" s="18" t="s">
        <v>105</v>
      </c>
      <c r="B14" s="19" t="s">
        <v>106</v>
      </c>
      <c r="C14" s="20"/>
      <c r="D14" s="21">
        <f t="shared" si="0"/>
        <v>1706.3</v>
      </c>
      <c r="E14" s="21">
        <f t="shared" si="1"/>
        <v>1706.3</v>
      </c>
      <c r="F14" s="22"/>
      <c r="G14" s="23">
        <v>1706.3</v>
      </c>
      <c r="H14" s="24"/>
    </row>
    <row r="15" spans="1:8" s="4" customFormat="1" ht="22.5" customHeight="1">
      <c r="A15" s="18" t="s">
        <v>107</v>
      </c>
      <c r="B15" s="19" t="s">
        <v>108</v>
      </c>
      <c r="C15" s="20"/>
      <c r="D15" s="21">
        <f t="shared" si="0"/>
        <v>7477.8</v>
      </c>
      <c r="E15" s="21">
        <f t="shared" si="1"/>
        <v>7477.8</v>
      </c>
      <c r="F15" s="22"/>
      <c r="G15" s="23">
        <v>7477.8</v>
      </c>
      <c r="H15" s="24"/>
    </row>
    <row r="16" spans="1:8" s="4" customFormat="1" ht="22.5" customHeight="1">
      <c r="A16" s="18" t="s">
        <v>109</v>
      </c>
      <c r="B16" s="19" t="s">
        <v>110</v>
      </c>
      <c r="C16" s="20"/>
      <c r="D16" s="21">
        <f t="shared" si="0"/>
        <v>1739</v>
      </c>
      <c r="E16" s="21">
        <f t="shared" si="1"/>
        <v>1739</v>
      </c>
      <c r="F16" s="22"/>
      <c r="G16" s="23">
        <f>G17</f>
        <v>1739</v>
      </c>
      <c r="H16" s="24"/>
    </row>
    <row r="17" spans="1:8" s="4" customFormat="1" ht="22.5" customHeight="1">
      <c r="A17" s="18" t="s">
        <v>111</v>
      </c>
      <c r="B17" s="19" t="s">
        <v>112</v>
      </c>
      <c r="C17" s="20"/>
      <c r="D17" s="21">
        <f t="shared" si="0"/>
        <v>1739</v>
      </c>
      <c r="E17" s="21">
        <f t="shared" si="1"/>
        <v>1739</v>
      </c>
      <c r="F17" s="22"/>
      <c r="G17" s="23">
        <v>1739</v>
      </c>
      <c r="H17" s="24"/>
    </row>
    <row r="18" spans="1:8" s="4" customFormat="1" ht="22.5" customHeight="1">
      <c r="A18" s="18" t="s">
        <v>113</v>
      </c>
      <c r="B18" s="19" t="s">
        <v>114</v>
      </c>
      <c r="C18" s="20"/>
      <c r="D18" s="21">
        <f t="shared" si="0"/>
        <v>52.7</v>
      </c>
      <c r="E18" s="21">
        <f t="shared" si="1"/>
        <v>52.7</v>
      </c>
      <c r="F18" s="22"/>
      <c r="G18" s="23">
        <f>G19</f>
        <v>52.7</v>
      </c>
      <c r="H18" s="24"/>
    </row>
    <row r="19" spans="1:8" s="4" customFormat="1" ht="22.5" customHeight="1">
      <c r="A19" s="25" t="s">
        <v>115</v>
      </c>
      <c r="B19" s="26" t="s">
        <v>116</v>
      </c>
      <c r="C19" s="20"/>
      <c r="D19" s="21">
        <f t="shared" si="0"/>
        <v>52.7</v>
      </c>
      <c r="E19" s="21">
        <f t="shared" si="1"/>
        <v>52.7</v>
      </c>
      <c r="F19" s="22"/>
      <c r="G19" s="23">
        <v>52.7</v>
      </c>
      <c r="H19" s="24"/>
    </row>
    <row r="20" spans="1:8" s="4" customFormat="1" ht="22.5" customHeight="1">
      <c r="A20" s="11"/>
      <c r="B20" s="27"/>
      <c r="C20" s="20"/>
      <c r="D20" s="20"/>
      <c r="E20" s="20"/>
      <c r="F20" s="20"/>
      <c r="G20" s="28"/>
      <c r="H20" s="24"/>
    </row>
    <row r="21" spans="1:8" s="4" customFormat="1" ht="22.5" customHeight="1">
      <c r="A21" s="11"/>
      <c r="B21" s="29"/>
      <c r="C21" s="20"/>
      <c r="D21" s="20"/>
      <c r="E21" s="20"/>
      <c r="F21" s="20"/>
      <c r="G21" s="28"/>
      <c r="H21" s="24"/>
    </row>
    <row r="22" spans="1:8" s="4" customFormat="1" ht="22.5" customHeight="1">
      <c r="A22" s="11"/>
      <c r="B22" s="27"/>
      <c r="C22" s="20"/>
      <c r="D22" s="20"/>
      <c r="E22" s="20"/>
      <c r="F22" s="20"/>
      <c r="G22" s="28"/>
      <c r="H22" s="24"/>
    </row>
    <row r="23" spans="1:8" s="4" customFormat="1" ht="22.5" customHeight="1">
      <c r="A23" s="11"/>
      <c r="B23" s="27"/>
      <c r="C23" s="20"/>
      <c r="D23" s="20"/>
      <c r="E23" s="20"/>
      <c r="F23" s="20"/>
      <c r="G23" s="28"/>
      <c r="H23" s="24"/>
    </row>
    <row r="24" spans="1:8" s="4" customFormat="1" ht="22.5" customHeight="1">
      <c r="A24" s="30"/>
      <c r="B24" s="31"/>
      <c r="C24" s="32"/>
      <c r="D24" s="32"/>
      <c r="E24" s="32"/>
      <c r="F24" s="32"/>
      <c r="G24" s="33"/>
      <c r="H24" s="34"/>
    </row>
    <row r="25" spans="1:8" ht="32.25" customHeight="1">
      <c r="A25" s="195" t="s">
        <v>218</v>
      </c>
      <c r="B25" s="196"/>
      <c r="C25" s="196"/>
      <c r="D25" s="196"/>
      <c r="E25" s="196"/>
      <c r="F25" s="196"/>
      <c r="G25" s="196"/>
      <c r="H25" s="196"/>
    </row>
    <row r="26" spans="1:8">
      <c r="A26" s="35"/>
    </row>
    <row r="27" spans="1:8">
      <c r="A27" s="35"/>
    </row>
    <row r="28" spans="1:8">
      <c r="A28" s="35"/>
    </row>
    <row r="29" spans="1:8">
      <c r="A29" s="35"/>
    </row>
  </sheetData>
  <mergeCells count="14">
    <mergeCell ref="A25:H25"/>
    <mergeCell ref="A5:A7"/>
    <mergeCell ref="B5:B7"/>
    <mergeCell ref="C4:C7"/>
    <mergeCell ref="D4:D7"/>
    <mergeCell ref="E5:E7"/>
    <mergeCell ref="F5:F7"/>
    <mergeCell ref="G5:G7"/>
    <mergeCell ref="H4:H7"/>
    <mergeCell ref="A1:H1"/>
    <mergeCell ref="A4:B4"/>
    <mergeCell ref="E4:G4"/>
    <mergeCell ref="A8:B8"/>
    <mergeCell ref="A9:B9"/>
  </mergeCells>
  <phoneticPr fontId="11" type="noConversion"/>
  <printOptions horizontalCentered="1"/>
  <pageMargins left="0.35" right="0.35" top="0.79000000000000015" bottom="0.79000000000000015" header="0.51" footer="0.2"/>
  <pageSetup paperSize="9" scale="83"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2017-07-10T02:17:23Z</cp:lastPrinted>
  <dcterms:created xsi:type="dcterms:W3CDTF">2011-12-26T04:36:18Z</dcterms:created>
  <dcterms:modified xsi:type="dcterms:W3CDTF">2018-08-13T09:29:04Z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