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'g05一般公共预算财政拨款支出决算表'!$A$1:$F$21</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<sst xmlns="http://schemas.openxmlformats.org/spreadsheetml/2006/main" count="330" uniqueCount="193">
  <si>
    <t>收入支出决算总表</t>
  </si>
  <si>
    <t>公开01表</t>
  </si>
  <si>
    <t>部门：汨罗市农业机械管理局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</si>
  <si>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</si>
  <si>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</si>
  <si>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</si>
  <si>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</si>
  <si>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</si>
  <si>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</si>
  <si>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</si>
  <si>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</si>
  <si>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</si>
  <si>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</si>
  <si>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</si>
  <si>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</si>
  <si>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</si>
  <si>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</si>
  <si>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</si>
  <si>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</si>
  <si>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</si>
  <si>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</si>
  <si>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</si>
  <si>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</si>
  <si>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</si>
  <si>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</si>
  <si>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</si>
  <si>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</si>
  <si>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</si>
  <si>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</si>
  <si>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</si>
  <si>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</si>
  <si>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</si>
  <si>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</si>
  <si>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</si>
  <si>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</si>
  <si>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</si>
  <si>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</si>
  <si>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</si>
  <si>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</si>
  <si>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</si>
  <si>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</si>
  <si>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</si>
  <si>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</si>
  <si>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</si>
  <si>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</si>
  <si>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</si>
  <si>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</si>
  <si>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</si>
  <si>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</si>
  <si>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</si>
  <si>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</si>
  <si>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</si>
  <si>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</si>
  <si>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</si>
  <si>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</si>
  <si>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</si>
  <si>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</si>
  <si>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</si>
  <si>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</si>
  <si>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</si>
  <si>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汨罗市农业机械管理局</t>
  </si>
  <si>
    <t>财政拨款收入</t>
  </si>
  <si>
    <t>上级补助收入</t>
  </si>
  <si>
    <t>事业收入</t>
  </si>
  <si>
    <t>经营收入</t>
  </si>
  <si>
    <t>附属单位上缴收入</t>
  </si>
  <si>
    <t>其他收入</t>
  </si>
  <si>
    <t>功能分类科目编码</t>
  </si>
  <si>
    <t>科目名称</t>
  </si>
  <si>
    <t>栏次</t>
  </si>
  <si>
    <t>社会保障和就业支出</t>
  </si>
  <si>
    <r>
      <t>2</t>
    </r>
    <r>
      <rPr>
        <sz val="12"/>
        <rFont val="宋体"/>
        <family val="0"/>
      </rPr>
      <t>0805</t>
    </r>
  </si>
  <si>
    <t>行政事业单位离退休</t>
  </si>
  <si>
    <r>
      <t>2</t>
    </r>
    <r>
      <rPr>
        <sz val="12"/>
        <rFont val="宋体"/>
        <family val="0"/>
      </rPr>
      <t>080505</t>
    </r>
  </si>
  <si>
    <t>机关事业单位基本养老保险缴费支出</t>
  </si>
  <si>
    <r>
      <t>2</t>
    </r>
    <r>
      <rPr>
        <sz val="12"/>
        <rFont val="宋体"/>
        <family val="0"/>
      </rPr>
      <t>13</t>
    </r>
  </si>
  <si>
    <t>农林水支出</t>
  </si>
  <si>
    <r>
      <t>2</t>
    </r>
    <r>
      <rPr>
        <sz val="12"/>
        <rFont val="宋体"/>
        <family val="0"/>
      </rPr>
      <t>1301</t>
    </r>
  </si>
  <si>
    <t>农业</t>
  </si>
  <si>
    <t>2130101</t>
  </si>
  <si>
    <t>行政运行</t>
  </si>
  <si>
    <t>2130102</t>
  </si>
  <si>
    <t>一般行政管理事务</t>
  </si>
  <si>
    <t>2130106</t>
  </si>
  <si>
    <t>科技转化与推广服务</t>
  </si>
  <si>
    <t>2130199</t>
  </si>
  <si>
    <t>其他农业支出</t>
  </si>
  <si>
    <t>21303</t>
  </si>
  <si>
    <t>水利</t>
  </si>
  <si>
    <t>2130301</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</si>
  <si>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</si>
  <si>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</si>
  <si>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</si>
  <si>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</si>
  <si>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</si>
  <si>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</si>
  <si>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</si>
  <si>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</si>
  <si>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</si>
  <si>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</si>
  <si>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</si>
  <si>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</si>
  <si>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</si>
  <si>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</si>
  <si>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</si>
  <si>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</si>
  <si>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</si>
  <si>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</si>
  <si>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</si>
  <si>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</si>
  <si>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</si>
  <si>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</si>
  <si>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</si>
  <si>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</si>
  <si>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</si>
  <si>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</si>
  <si>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</si>
  <si>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</si>
  <si>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</si>
  <si>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</si>
  <si>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</si>
  <si>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</si>
  <si>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</si>
  <si>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</si>
  <si>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</si>
  <si>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</si>
  <si>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</si>
  <si>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</si>
  <si>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</si>
  <si>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</si>
  <si>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</si>
  <si>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</si>
  <si>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</si>
  <si>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</si>
  <si>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</si>
  <si>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</si>
  <si>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</si>
  <si>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</si>
  <si>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</si>
  <si>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</si>
  <si>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</si>
  <si>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</si>
  <si>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</si>
  <si>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</si>
  <si>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</si>
  <si>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</si>
  <si>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</si>
  <si>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</si>
  <si>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</si>
  <si>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</si>
  <si>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</si>
  <si>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</si>
  <si>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</si>
  <si>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</si>
  <si>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</si>
  <si>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</si>
  <si>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</si>
  <si>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</si>
  <si>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</si>
  <si>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</si>
  <si>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</si>
  <si>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</si>
  <si>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</si>
  <si>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</si>
  <si>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</si>
  <si>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部门名称：汨罗市农业机械管理局</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</si>
  <si>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</si>
  <si>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</si>
  <si>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</si>
  <si>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</si>
  <si>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t>取消公务车一台</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</si>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</sst>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6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2"/>
      <name val="黑体"/>
      <family val="0"/>
    </font>
    <font>
      <sz val="16"/>
      <color indexed="8"/>
      <name val="华文中宋"/>
      <family val="0"/>
    </font>
    <font>
      <sz val="11"/>
      <name val="宋体"/>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8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28" fillId="0" borderId="0" applyNumberFormat="0" applyFill="0" applyBorder="0" applyAlignment="0" applyProtection="0"/>
    <xf numFmtId="0" fontId="54"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5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6" fillId="24" borderId="5" applyNumberFormat="0" applyAlignment="0" applyProtection="0"/>
    <xf numFmtId="0" fontId="57" fillId="2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1" fillId="32" borderId="0" applyNumberFormat="0" applyBorder="0" applyAlignment="0" applyProtection="0"/>
    <xf numFmtId="0" fontId="62" fillId="24" borderId="8" applyNumberFormat="0" applyAlignment="0" applyProtection="0"/>
    <xf numFmtId="0" fontId="63" fillId="33" borderId="5" applyNumberFormat="0" applyAlignment="0" applyProtection="0"/>
    <xf numFmtId="0" fontId="18" fillId="0" borderId="0">
      <alignment/>
      <protection/>
    </xf>
    <xf numFmtId="0" fontId="31" fillId="0" borderId="0">
      <alignment/>
      <protection/>
    </xf>
    <xf numFmtId="0" fontId="64" fillId="0" borderId="0" applyNumberFormat="0" applyFill="0" applyBorder="0" applyAlignment="0" applyProtection="0"/>
    <xf numFmtId="0" fontId="1" fillId="34" borderId="9" applyNumberFormat="0" applyFont="0" applyAlignment="0" applyProtection="0"/>
  </cellStyleXfs>
  <cellXfs count="229">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left" vertical="center"/>
      <protection/>
    </xf>
    <xf numFmtId="0" fontId="3" fillId="35" borderId="10" xfId="55" applyFont="1" applyFill="1" applyBorder="1" applyAlignment="1">
      <alignment vertical="center" wrapText="1"/>
      <protection/>
    </xf>
    <xf numFmtId="0" fontId="3" fillId="35"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35"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0" xfId="54" applyNumberFormat="1" applyFont="1" applyFill="1" applyAlignment="1" applyProtection="1">
      <alignment vertical="center"/>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0" fillId="35" borderId="17" xfId="52" applyFont="1" applyFill="1" applyBorder="1" applyAlignment="1">
      <alignment horizontal="center" vertical="center" wrapText="1"/>
      <protection/>
    </xf>
    <xf numFmtId="0" fontId="0" fillId="35" borderId="18" xfId="52" applyFont="1" applyFill="1" applyBorder="1" applyAlignment="1">
      <alignment horizontal="center" vertical="center" wrapText="1"/>
      <protection/>
    </xf>
    <xf numFmtId="0" fontId="0" fillId="0" borderId="11" xfId="52" applyFont="1" applyBorder="1" applyAlignment="1">
      <alignment vertical="center"/>
      <protection/>
    </xf>
    <xf numFmtId="0" fontId="11" fillId="0" borderId="0" xfId="52">
      <alignment/>
      <protection/>
    </xf>
    <xf numFmtId="0" fontId="12" fillId="35" borderId="19" xfId="52" applyFont="1" applyFill="1" applyBorder="1" applyAlignment="1">
      <alignment vertical="center" wrapText="1"/>
      <protection/>
    </xf>
    <xf numFmtId="0" fontId="13" fillId="35" borderId="12" xfId="52" applyFont="1" applyFill="1" applyBorder="1" applyAlignment="1">
      <alignment horizontal="right" vertical="center" wrapText="1"/>
      <protection/>
    </xf>
    <xf numFmtId="0" fontId="14" fillId="35" borderId="19" xfId="52" applyFont="1" applyFill="1" applyBorder="1" applyAlignment="1">
      <alignment vertical="center" wrapText="1"/>
      <protection/>
    </xf>
    <xf numFmtId="0" fontId="11" fillId="0" borderId="11" xfId="52" applyBorder="1">
      <alignment/>
      <protection/>
    </xf>
    <xf numFmtId="0" fontId="10" fillId="0" borderId="0" xfId="54" applyFont="1" applyBorder="1" applyAlignment="1">
      <alignment/>
      <protection/>
    </xf>
    <xf numFmtId="0" fontId="15" fillId="0" borderId="0" xfId="54" applyFont="1" applyBorder="1">
      <alignment/>
      <protection/>
    </xf>
    <xf numFmtId="0" fontId="10" fillId="0" borderId="0" xfId="54" applyFont="1" applyBorder="1" applyAlignment="1">
      <alignment horizontal="lef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4" fillId="35" borderId="0" xfId="55" applyFont="1" applyFill="1" applyAlignment="1">
      <alignment horizontal="center" vertical="center"/>
      <protection/>
    </xf>
    <xf numFmtId="0" fontId="3" fillId="35" borderId="10" xfId="55" applyFont="1" applyFill="1" applyBorder="1" applyAlignment="1">
      <alignment horizontal="right" vertical="center" wrapText="1"/>
      <protection/>
    </xf>
    <xf numFmtId="0" fontId="21" fillId="0" borderId="11" xfId="0" applyFont="1" applyBorder="1" applyAlignment="1">
      <alignment horizontal="center" vertical="center" wrapText="1"/>
    </xf>
    <xf numFmtId="0" fontId="21" fillId="0" borderId="20"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4"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24" fillId="0" borderId="11" xfId="0" applyFont="1" applyBorder="1" applyAlignment="1">
      <alignment vertical="center" wrapText="1"/>
    </xf>
    <xf numFmtId="0" fontId="0" fillId="0" borderId="12"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184" fontId="0" fillId="35" borderId="11" xfId="0" applyNumberFormat="1" applyFill="1" applyBorder="1" applyAlignment="1">
      <alignment horizontal="left" vertical="center"/>
    </xf>
    <xf numFmtId="184" fontId="0" fillId="0" borderId="11" xfId="0" applyNumberFormat="1" applyFill="1" applyBorder="1" applyAlignment="1">
      <alignment horizontal="right" vertical="center"/>
    </xf>
    <xf numFmtId="184" fontId="0" fillId="0" borderId="15" xfId="0" applyNumberFormat="1" applyFill="1" applyBorder="1" applyAlignment="1">
      <alignment horizontal="right" vertical="center"/>
    </xf>
    <xf numFmtId="184" fontId="0" fillId="35" borderId="11" xfId="0" applyNumberFormat="1" applyFill="1" applyBorder="1" applyAlignment="1">
      <alignment horizontal="left" vertical="center" wrapText="1"/>
    </xf>
    <xf numFmtId="184" fontId="0" fillId="35" borderId="21" xfId="0" applyNumberFormat="1" applyFill="1" applyBorder="1" applyAlignment="1">
      <alignment horizontal="left" vertical="center"/>
    </xf>
    <xf numFmtId="184" fontId="0" fillId="35" borderId="13" xfId="0" applyNumberFormat="1" applyFill="1" applyBorder="1" applyAlignment="1">
      <alignment horizontal="left" vertical="center"/>
    </xf>
    <xf numFmtId="184" fontId="0" fillId="0" borderId="13" xfId="0" applyNumberFormat="1" applyFill="1" applyBorder="1" applyAlignment="1">
      <alignment horizontal="right" vertical="center"/>
    </xf>
    <xf numFmtId="184" fontId="0" fillId="0" borderId="16" xfId="0" applyNumberFormat="1" applyFill="1" applyBorder="1" applyAlignment="1">
      <alignment horizontal="righ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5" fillId="0" borderId="0" xfId="53" applyFont="1" applyAlignment="1">
      <alignment horizontal="left" vertical="center"/>
      <protection/>
    </xf>
    <xf numFmtId="0" fontId="0" fillId="35" borderId="0" xfId="53" applyFill="1" applyAlignment="1">
      <alignment horizontal="right" vertical="center"/>
      <protection/>
    </xf>
    <xf numFmtId="184"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27" fillId="0" borderId="19" xfId="53" applyNumberFormat="1" applyFont="1" applyFill="1" applyBorder="1" applyAlignment="1">
      <alignment horizontal="left" vertical="center"/>
      <protection/>
    </xf>
    <xf numFmtId="184" fontId="27" fillId="0" borderId="11" xfId="53" applyNumberFormat="1" applyFont="1" applyFill="1" applyBorder="1" applyAlignment="1">
      <alignment horizontal="right" vertical="center"/>
      <protection/>
    </xf>
    <xf numFmtId="0" fontId="27" fillId="35" borderId="11" xfId="53" applyNumberFormat="1" applyFont="1" applyFill="1" applyBorder="1" applyAlignment="1">
      <alignment horizontal="center" vertical="center"/>
      <protection/>
    </xf>
    <xf numFmtId="0" fontId="27" fillId="35" borderId="12" xfId="53" applyNumberFormat="1" applyFont="1" applyFill="1" applyBorder="1" applyAlignment="1">
      <alignment horizontal="center" vertical="center"/>
      <protection/>
    </xf>
    <xf numFmtId="184" fontId="27" fillId="0" borderId="15" xfId="53" applyNumberFormat="1" applyFont="1" applyFill="1" applyBorder="1" applyAlignment="1">
      <alignment horizontal="right" vertical="center"/>
      <protection/>
    </xf>
    <xf numFmtId="184" fontId="27" fillId="35" borderId="19" xfId="53" applyNumberFormat="1" applyFont="1" applyFill="1" applyBorder="1" applyAlignment="1">
      <alignment horizontal="left" vertical="center"/>
      <protection/>
    </xf>
    <xf numFmtId="184" fontId="0" fillId="0" borderId="11" xfId="53" applyNumberFormat="1" applyFont="1" applyFill="1" applyBorder="1" applyAlignment="1">
      <alignment horizontal="left" vertical="center"/>
      <protection/>
    </xf>
    <xf numFmtId="184" fontId="27" fillId="0" borderId="11" xfId="53" applyNumberFormat="1" applyFont="1" applyFill="1" applyBorder="1" applyAlignment="1">
      <alignment horizontal="left" vertical="center"/>
      <protection/>
    </xf>
    <xf numFmtId="184" fontId="27" fillId="0" borderId="12" xfId="53" applyNumberFormat="1" applyFont="1" applyFill="1" applyBorder="1" applyAlignment="1">
      <alignment horizontal="left" vertical="center"/>
      <protection/>
    </xf>
    <xf numFmtId="0" fontId="27" fillId="35" borderId="22" xfId="53" applyNumberFormat="1" applyFont="1" applyFill="1" applyBorder="1" applyAlignment="1">
      <alignment horizontal="center" vertical="center"/>
      <protection/>
    </xf>
    <xf numFmtId="184" fontId="27" fillId="0" borderId="23" xfId="53" applyNumberFormat="1" applyFont="1" applyFill="1" applyBorder="1" applyAlignment="1">
      <alignment horizontal="center" vertical="center"/>
      <protection/>
    </xf>
    <xf numFmtId="184" fontId="24" fillId="0" borderId="23" xfId="53" applyNumberFormat="1" applyFont="1" applyFill="1" applyBorder="1" applyAlignment="1">
      <alignment vertical="center"/>
      <protection/>
    </xf>
    <xf numFmtId="184" fontId="27" fillId="0" borderId="19" xfId="53" applyNumberFormat="1" applyFont="1" applyFill="1" applyBorder="1" applyAlignment="1">
      <alignment horizontal="center" vertical="center"/>
      <protection/>
    </xf>
    <xf numFmtId="184" fontId="27" fillId="0" borderId="12" xfId="53" applyNumberFormat="1" applyFont="1" applyFill="1" applyBorder="1" applyAlignment="1">
      <alignment horizontal="center" vertical="center"/>
      <protection/>
    </xf>
    <xf numFmtId="184" fontId="27" fillId="0" borderId="23" xfId="53" applyNumberFormat="1" applyFont="1" applyFill="1" applyBorder="1" applyAlignment="1">
      <alignment vertical="center"/>
      <protection/>
    </xf>
    <xf numFmtId="184" fontId="27" fillId="0" borderId="24" xfId="53" applyNumberFormat="1" applyFont="1" applyFill="1" applyBorder="1" applyAlignment="1">
      <alignment horizontal="center" vertical="center"/>
      <protection/>
    </xf>
    <xf numFmtId="184" fontId="27" fillId="0" borderId="20" xfId="53" applyNumberFormat="1" applyFont="1" applyFill="1" applyBorder="1" applyAlignment="1">
      <alignment horizontal="right" vertical="center"/>
      <protection/>
    </xf>
    <xf numFmtId="184" fontId="27" fillId="0" borderId="25" xfId="53" applyNumberFormat="1" applyFont="1" applyFill="1" applyBorder="1" applyAlignment="1">
      <alignment horizontal="left" vertical="center"/>
      <protection/>
    </xf>
    <xf numFmtId="0" fontId="27" fillId="35" borderId="26" xfId="53" applyNumberFormat="1" applyFont="1" applyFill="1" applyBorder="1" applyAlignment="1">
      <alignment horizontal="center" vertical="center"/>
      <protection/>
    </xf>
    <xf numFmtId="184" fontId="27" fillId="0" borderId="27" xfId="53" applyNumberFormat="1" applyFont="1" applyFill="1" applyBorder="1" applyAlignment="1">
      <alignment vertical="center"/>
      <protection/>
    </xf>
    <xf numFmtId="184" fontId="27" fillId="0" borderId="13" xfId="53" applyNumberFormat="1" applyFont="1" applyFill="1" applyBorder="1" applyAlignment="1">
      <alignment horizontal="right" vertical="center"/>
      <protection/>
    </xf>
    <xf numFmtId="0" fontId="27" fillId="35" borderId="13" xfId="53" applyNumberFormat="1" applyFont="1" applyFill="1" applyBorder="1" applyAlignment="1">
      <alignment horizontal="center" vertical="center"/>
      <protection/>
    </xf>
    <xf numFmtId="184" fontId="24" fillId="0" borderId="28"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84" fontId="0" fillId="35" borderId="19"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84" fontId="0" fillId="35" borderId="15" xfId="53" applyNumberFormat="1" applyFont="1" applyFill="1" applyBorder="1" applyAlignment="1">
      <alignment horizontal="center" vertical="center"/>
      <protection/>
    </xf>
    <xf numFmtId="184" fontId="27" fillId="0" borderId="24" xfId="53" applyNumberFormat="1" applyFont="1" applyFill="1" applyBorder="1" applyAlignment="1">
      <alignment horizontal="left" vertical="center"/>
      <protection/>
    </xf>
    <xf numFmtId="184" fontId="0" fillId="35" borderId="19" xfId="53" applyNumberFormat="1" applyFont="1" applyFill="1" applyBorder="1" applyAlignment="1" quotePrefix="1">
      <alignment horizontal="center" vertical="center"/>
      <protection/>
    </xf>
    <xf numFmtId="184" fontId="3" fillId="35" borderId="11" xfId="53" applyNumberFormat="1" applyFont="1" applyFill="1" applyBorder="1" applyAlignment="1" quotePrefix="1">
      <alignment horizontal="center" vertical="center"/>
      <protection/>
    </xf>
    <xf numFmtId="184" fontId="0" fillId="35" borderId="11"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27" fillId="0" borderId="19" xfId="53" applyNumberFormat="1" applyFont="1" applyFill="1" applyBorder="1" applyAlignment="1" quotePrefix="1">
      <alignment horizontal="left" vertical="center"/>
      <protection/>
    </xf>
    <xf numFmtId="184" fontId="27" fillId="35" borderId="11" xfId="53" applyNumberFormat="1" applyFont="1" applyFill="1" applyBorder="1" applyAlignment="1" quotePrefix="1">
      <alignment horizontal="center" vertical="center"/>
      <protection/>
    </xf>
    <xf numFmtId="184" fontId="27" fillId="35" borderId="11" xfId="53" applyNumberFormat="1" applyFont="1" applyFill="1" applyBorder="1" applyAlignment="1" quotePrefix="1">
      <alignment horizontal="left" vertical="center"/>
      <protection/>
    </xf>
    <xf numFmtId="184" fontId="24" fillId="0" borderId="19" xfId="53" applyNumberFormat="1" applyFont="1" applyFill="1" applyBorder="1" applyAlignment="1" quotePrefix="1">
      <alignment horizontal="center" vertical="center"/>
      <protection/>
    </xf>
    <xf numFmtId="184" fontId="24" fillId="0" borderId="12" xfId="53" applyNumberFormat="1" applyFont="1" applyFill="1" applyBorder="1" applyAlignment="1" quotePrefix="1">
      <alignment horizontal="center" vertical="center"/>
      <protection/>
    </xf>
    <xf numFmtId="184" fontId="24" fillId="35" borderId="29" xfId="53" applyNumberFormat="1" applyFont="1" applyFill="1" applyBorder="1" applyAlignment="1" quotePrefix="1">
      <alignment horizontal="center" vertical="center"/>
      <protection/>
    </xf>
    <xf numFmtId="184" fontId="24" fillId="35" borderId="14" xfId="53" applyNumberFormat="1" applyFont="1" applyFill="1" applyBorder="1" applyAlignment="1" quotePrefix="1">
      <alignment horizontal="center" vertical="center"/>
      <protection/>
    </xf>
    <xf numFmtId="184"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26"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49" fontId="0" fillId="35" borderId="33" xfId="0" applyNumberFormat="1" applyFont="1" applyFill="1" applyBorder="1" applyAlignment="1">
      <alignment horizontal="left" vertical="center"/>
    </xf>
    <xf numFmtId="0" fontId="0" fillId="0" borderId="34" xfId="0" applyBorder="1" applyAlignment="1">
      <alignment horizontal="left" vertical="center"/>
    </xf>
    <xf numFmtId="49" fontId="0" fillId="35" borderId="21" xfId="0" applyNumberFormat="1" applyFont="1" applyFill="1" applyBorder="1" applyAlignment="1">
      <alignment horizontal="left" vertical="center"/>
    </xf>
    <xf numFmtId="49" fontId="0" fillId="35" borderId="13"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84" fontId="0" fillId="35" borderId="20" xfId="0" applyNumberFormat="1" applyFill="1" applyBorder="1" applyAlignment="1" quotePrefix="1">
      <alignment horizontal="center" vertical="center" wrapText="1"/>
    </xf>
    <xf numFmtId="184" fontId="0" fillId="35" borderId="35" xfId="0" applyNumberFormat="1" applyFill="1" applyBorder="1" applyAlignment="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alignment horizontal="center" vertical="center" wrapText="1"/>
    </xf>
    <xf numFmtId="184" fontId="0" fillId="0" borderId="35" xfId="0" applyNumberFormat="1" applyFill="1" applyBorder="1" applyAlignment="1">
      <alignment horizontal="center" vertical="center" wrapText="1"/>
    </xf>
    <xf numFmtId="49" fontId="0" fillId="35" borderId="34" xfId="0" applyNumberFormat="1" applyFont="1" applyFill="1" applyBorder="1" applyAlignment="1">
      <alignment horizontal="left" vertical="center"/>
    </xf>
    <xf numFmtId="49" fontId="0" fillId="35" borderId="19" xfId="0" applyNumberFormat="1" applyFont="1" applyFill="1" applyBorder="1" applyAlignment="1">
      <alignment horizontal="left" vertical="center"/>
    </xf>
    <xf numFmtId="49" fontId="0" fillId="35" borderId="11" xfId="0" applyNumberFormat="1" applyFill="1" applyBorder="1" applyAlignment="1">
      <alignment horizontal="left" vertical="center"/>
    </xf>
    <xf numFmtId="0" fontId="26" fillId="0" borderId="0" xfId="0" applyFont="1" applyFill="1" applyAlignment="1">
      <alignment horizontal="center" vertical="center"/>
    </xf>
    <xf numFmtId="0" fontId="3" fillId="35" borderId="10" xfId="0" applyFont="1" applyFill="1" applyBorder="1" applyAlignment="1">
      <alignment horizontal="left"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alignment horizontal="center" vertical="center" wrapText="1"/>
    </xf>
    <xf numFmtId="184" fontId="0" fillId="35" borderId="33" xfId="0" applyNumberFormat="1" applyFill="1" applyBorder="1" applyAlignment="1" quotePrefix="1">
      <alignment horizontal="center" vertical="center"/>
    </xf>
    <xf numFmtId="184" fontId="0" fillId="35" borderId="22" xfId="0" applyNumberFormat="1" applyFill="1" applyBorder="1" applyAlignment="1">
      <alignment horizontal="center" vertical="center"/>
    </xf>
    <xf numFmtId="184" fontId="0" fillId="35" borderId="34" xfId="0" applyNumberFormat="1" applyFill="1" applyBorder="1" applyAlignment="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alignment horizontal="center" vertical="center"/>
    </xf>
    <xf numFmtId="184" fontId="0" fillId="35" borderId="42" xfId="0" applyNumberFormat="1" applyFill="1" applyBorder="1" applyAlignment="1">
      <alignment horizontal="center" vertical="center"/>
    </xf>
    <xf numFmtId="49" fontId="0" fillId="35" borderId="33" xfId="0" applyNumberFormat="1" applyFill="1" applyBorder="1" applyAlignment="1">
      <alignment horizontal="left" vertical="center"/>
    </xf>
    <xf numFmtId="49" fontId="0" fillId="35" borderId="34" xfId="0" applyNumberFormat="1" applyFill="1" applyBorder="1" applyAlignment="1">
      <alignment horizontal="left"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184" fontId="0" fillId="35" borderId="24" xfId="0" applyNumberFormat="1" applyFont="1" applyFill="1" applyBorder="1" applyAlignment="1">
      <alignment horizontal="center" vertical="center" wrapText="1"/>
    </xf>
    <xf numFmtId="184" fontId="0" fillId="35" borderId="26" xfId="0" applyNumberFormat="1" applyFill="1" applyBorder="1" applyAlignment="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alignment horizontal="center" vertical="center" wrapText="1"/>
    </xf>
    <xf numFmtId="184" fontId="0" fillId="35" borderId="35" xfId="0" applyNumberFormat="1" applyFont="1" applyFill="1" applyBorder="1" applyAlignment="1">
      <alignment horizontal="center" vertical="center" wrapText="1"/>
    </xf>
    <xf numFmtId="184" fontId="0" fillId="35" borderId="36"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49" fontId="0" fillId="35" borderId="33" xfId="0" applyNumberFormat="1" applyFill="1" applyBorder="1" applyAlignment="1" quotePrefix="1">
      <alignment horizontal="center" vertical="center"/>
    </xf>
    <xf numFmtId="49" fontId="0" fillId="35" borderId="22" xfId="0" applyNumberFormat="1" applyFill="1" applyBorder="1" applyAlignment="1">
      <alignment horizontal="center" vertical="center"/>
    </xf>
    <xf numFmtId="49" fontId="0" fillId="35" borderId="34" xfId="0" applyNumberFormat="1" applyFill="1" applyBorder="1" applyAlignment="1">
      <alignment horizontal="center" vertical="center"/>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20" fillId="35" borderId="0" xfId="55" applyFont="1" applyFill="1" applyAlignment="1">
      <alignment horizontal="center" vertical="center"/>
      <protection/>
    </xf>
    <xf numFmtId="0" fontId="4" fillId="35" borderId="0" xfId="55" applyFont="1" applyFill="1" applyAlignment="1">
      <alignment horizontal="center" vertical="center"/>
      <protection/>
    </xf>
    <xf numFmtId="0" fontId="21" fillId="0" borderId="25"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10" fillId="0" borderId="0" xfId="54" applyFont="1" applyBorder="1" applyAlignment="1">
      <alignment horizontal="left" wrapText="1"/>
      <protection/>
    </xf>
    <xf numFmtId="0" fontId="0" fillId="0" borderId="21"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1" sqref="H11"/>
    </sheetView>
  </sheetViews>
  <sheetFormatPr defaultColWidth="9.00390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78" customWidth="1"/>
    <col min="9" max="16384" width="9.00390625" style="77" customWidth="1"/>
  </cols>
  <sheetData>
    <row r="1" ht="14.25">
      <c r="A1" s="79"/>
    </row>
    <row r="2" spans="1:8" s="75" customFormat="1" ht="18" customHeight="1">
      <c r="A2" s="142" t="s">
        <v>0</v>
      </c>
      <c r="B2" s="142"/>
      <c r="C2" s="142"/>
      <c r="D2" s="142"/>
      <c r="E2" s="142"/>
      <c r="F2" s="142"/>
      <c r="G2" s="109"/>
      <c r="H2" s="109"/>
    </row>
    <row r="3" spans="1:6" ht="9.75" customHeight="1">
      <c r="A3" s="80"/>
      <c r="B3" s="80"/>
      <c r="C3" s="80"/>
      <c r="D3" s="80"/>
      <c r="E3" s="80"/>
      <c r="F3" s="24" t="s">
        <v>1</v>
      </c>
    </row>
    <row r="4" spans="1:6" ht="15" customHeight="1">
      <c r="A4" s="7" t="s">
        <v>2</v>
      </c>
      <c r="B4" s="80"/>
      <c r="C4" s="80"/>
      <c r="D4" s="80"/>
      <c r="E4" s="80"/>
      <c r="F4" s="24" t="s">
        <v>3</v>
      </c>
    </row>
    <row r="5" spans="1:8" s="76" customFormat="1" ht="21.75" customHeight="1">
      <c r="A5" s="143" t="s">
        <v>4</v>
      </c>
      <c r="B5" s="144"/>
      <c r="C5" s="144"/>
      <c r="D5" s="145" t="s">
        <v>5</v>
      </c>
      <c r="E5" s="144"/>
      <c r="F5" s="146"/>
      <c r="G5" s="110"/>
      <c r="H5" s="110"/>
    </row>
    <row r="6" spans="1:8" s="76" customFormat="1" ht="21.75" customHeight="1">
      <c r="A6" s="129" t="s">
        <v>6</v>
      </c>
      <c r="B6" s="130" t="s">
        <v>7</v>
      </c>
      <c r="C6" s="81" t="s">
        <v>8</v>
      </c>
      <c r="D6" s="131" t="s">
        <v>6</v>
      </c>
      <c r="E6" s="130" t="s">
        <v>7</v>
      </c>
      <c r="F6" s="127" t="s">
        <v>8</v>
      </c>
      <c r="G6" s="110"/>
      <c r="H6" s="110"/>
    </row>
    <row r="7" spans="1:8" s="76" customFormat="1" ht="21.75" customHeight="1">
      <c r="A7" s="129" t="s">
        <v>9</v>
      </c>
      <c r="B7" s="81"/>
      <c r="C7" s="131" t="s">
        <v>10</v>
      </c>
      <c r="D7" s="131" t="s">
        <v>9</v>
      </c>
      <c r="E7" s="81"/>
      <c r="F7" s="132" t="s">
        <v>11</v>
      </c>
      <c r="G7" s="110"/>
      <c r="H7" s="110"/>
    </row>
    <row r="8" spans="1:8" s="76" customFormat="1" ht="21.75" customHeight="1">
      <c r="A8" s="133" t="s">
        <v>12</v>
      </c>
      <c r="B8" s="134" t="s">
        <v>10</v>
      </c>
      <c r="C8" s="87">
        <v>650.0699999999999</v>
      </c>
      <c r="D8" s="135" t="s">
        <v>13</v>
      </c>
      <c r="E8" s="134" t="s">
        <v>14</v>
      </c>
      <c r="F8" s="87">
        <v>650.0699999999999</v>
      </c>
      <c r="G8" s="110"/>
      <c r="H8" s="110"/>
    </row>
    <row r="9" spans="1:8" s="76" customFormat="1" ht="21.75" customHeight="1">
      <c r="A9" s="91" t="s">
        <v>15</v>
      </c>
      <c r="B9" s="134" t="s">
        <v>11</v>
      </c>
      <c r="C9" s="87"/>
      <c r="D9" s="135" t="s">
        <v>16</v>
      </c>
      <c r="E9" s="134" t="s">
        <v>17</v>
      </c>
      <c r="F9" s="90"/>
      <c r="G9" s="110"/>
      <c r="H9" s="110"/>
    </row>
    <row r="10" spans="1:8" s="76" customFormat="1" ht="21.75" customHeight="1">
      <c r="A10" s="91" t="s">
        <v>18</v>
      </c>
      <c r="B10" s="134" t="s">
        <v>19</v>
      </c>
      <c r="C10" s="87"/>
      <c r="D10" s="135" t="s">
        <v>20</v>
      </c>
      <c r="E10" s="134" t="s">
        <v>21</v>
      </c>
      <c r="F10" s="90"/>
      <c r="G10" s="110"/>
      <c r="H10" s="110"/>
    </row>
    <row r="11" spans="1:8" s="76" customFormat="1" ht="21.75" customHeight="1">
      <c r="A11" s="91" t="s">
        <v>22</v>
      </c>
      <c r="B11" s="134" t="s">
        <v>23</v>
      </c>
      <c r="C11" s="87"/>
      <c r="D11" s="135" t="s">
        <v>24</v>
      </c>
      <c r="E11" s="134" t="s">
        <v>25</v>
      </c>
      <c r="F11" s="90"/>
      <c r="G11" s="110"/>
      <c r="H11" s="110"/>
    </row>
    <row r="12" spans="1:8" s="76" customFormat="1" ht="21.75" customHeight="1">
      <c r="A12" s="91" t="s">
        <v>26</v>
      </c>
      <c r="B12" s="134" t="s">
        <v>27</v>
      </c>
      <c r="C12" s="87"/>
      <c r="D12" s="135" t="s">
        <v>28</v>
      </c>
      <c r="E12" s="134" t="s">
        <v>29</v>
      </c>
      <c r="F12" s="90"/>
      <c r="G12" s="110"/>
      <c r="H12" s="110"/>
    </row>
    <row r="13" spans="1:8" s="76" customFormat="1" ht="21.75" customHeight="1">
      <c r="A13" s="91" t="s">
        <v>30</v>
      </c>
      <c r="B13" s="134" t="s">
        <v>31</v>
      </c>
      <c r="C13" s="87"/>
      <c r="D13" s="135" t="s">
        <v>32</v>
      </c>
      <c r="E13" s="134" t="s">
        <v>33</v>
      </c>
      <c r="F13" s="90"/>
      <c r="G13" s="110"/>
      <c r="H13" s="110"/>
    </row>
    <row r="14" spans="1:8" s="76" customFormat="1" ht="21.75" customHeight="1">
      <c r="A14" s="91"/>
      <c r="B14" s="134" t="s">
        <v>34</v>
      </c>
      <c r="C14" s="87"/>
      <c r="D14" s="92" t="s">
        <v>35</v>
      </c>
      <c r="E14" s="134" t="s">
        <v>36</v>
      </c>
      <c r="F14" s="90"/>
      <c r="G14" s="110"/>
      <c r="H14" s="110"/>
    </row>
    <row r="15" spans="1:8" s="76" customFormat="1" ht="21.75" customHeight="1">
      <c r="A15" s="86"/>
      <c r="B15" s="134" t="s">
        <v>37</v>
      </c>
      <c r="C15" s="93"/>
      <c r="D15" s="94"/>
      <c r="E15" s="134" t="s">
        <v>38</v>
      </c>
      <c r="F15" s="96"/>
      <c r="G15" s="110"/>
      <c r="H15" s="110"/>
    </row>
    <row r="16" spans="1:8" s="76" customFormat="1" ht="21.75" customHeight="1">
      <c r="A16" s="136" t="s">
        <v>39</v>
      </c>
      <c r="B16" s="134" t="s">
        <v>40</v>
      </c>
      <c r="C16" s="87">
        <v>650.0699999999999</v>
      </c>
      <c r="D16" s="137" t="s">
        <v>41</v>
      </c>
      <c r="E16" s="134" t="s">
        <v>42</v>
      </c>
      <c r="F16" s="87">
        <v>650.0699999999999</v>
      </c>
      <c r="G16" s="110"/>
      <c r="H16" s="110"/>
    </row>
    <row r="17" spans="1:8" s="76" customFormat="1" ht="21.75" customHeight="1">
      <c r="A17" s="86" t="s">
        <v>43</v>
      </c>
      <c r="B17" s="134" t="s">
        <v>44</v>
      </c>
      <c r="C17" s="87"/>
      <c r="D17" s="94" t="s">
        <v>45</v>
      </c>
      <c r="E17" s="134" t="s">
        <v>46</v>
      </c>
      <c r="F17" s="100"/>
      <c r="G17" s="110"/>
      <c r="H17" s="110"/>
    </row>
    <row r="18" spans="1:8" s="76" customFormat="1" ht="21.75" customHeight="1">
      <c r="A18" s="86" t="s">
        <v>47</v>
      </c>
      <c r="B18" s="134" t="s">
        <v>48</v>
      </c>
      <c r="C18" s="87"/>
      <c r="D18" s="94" t="s">
        <v>49</v>
      </c>
      <c r="E18" s="134" t="s">
        <v>50</v>
      </c>
      <c r="F18" s="100"/>
      <c r="G18" s="110"/>
      <c r="H18" s="110"/>
    </row>
    <row r="19" spans="1:8" s="76" customFormat="1" ht="21.75" customHeight="1">
      <c r="A19" s="128"/>
      <c r="B19" s="134" t="s">
        <v>51</v>
      </c>
      <c r="C19" s="102"/>
      <c r="D19" s="103"/>
      <c r="E19" s="134" t="s">
        <v>52</v>
      </c>
      <c r="F19" s="105"/>
      <c r="G19" s="110"/>
      <c r="H19" s="110"/>
    </row>
    <row r="20" spans="1:6" ht="21.75" customHeight="1">
      <c r="A20" s="138" t="s">
        <v>53</v>
      </c>
      <c r="B20" s="134" t="s">
        <v>54</v>
      </c>
      <c r="C20" s="87">
        <v>650.0699999999999</v>
      </c>
      <c r="D20" s="139" t="s">
        <v>53</v>
      </c>
      <c r="E20" s="134" t="s">
        <v>55</v>
      </c>
      <c r="F20" s="87">
        <v>650.0699999999999</v>
      </c>
    </row>
    <row r="21" spans="1:6" ht="29.25" customHeight="1">
      <c r="A21" s="147" t="s">
        <v>56</v>
      </c>
      <c r="B21" s="148"/>
      <c r="C21" s="148"/>
      <c r="D21" s="148"/>
      <c r="E21" s="148"/>
      <c r="F21" s="14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2"/>
  <sheetViews>
    <sheetView tabSelected="1" zoomScaleSheetLayoutView="160" zoomScalePageLayoutView="0" workbookViewId="0" topLeftCell="A4">
      <selection activeCell="K11" sqref="K11"/>
    </sheetView>
  </sheetViews>
  <sheetFormatPr defaultColWidth="9.00390625" defaultRowHeight="14.25"/>
  <cols>
    <col min="1" max="2" width="4.625" style="114" customWidth="1"/>
    <col min="3" max="3" width="20.50390625" style="114" bestFit="1" customWidth="1"/>
    <col min="4" max="10" width="13.625" style="114" customWidth="1"/>
    <col min="11" max="16384" width="9.00390625" style="114" customWidth="1"/>
  </cols>
  <sheetData>
    <row r="1" spans="1:10" s="111" customFormat="1" ht="20.25">
      <c r="A1" s="165" t="s">
        <v>57</v>
      </c>
      <c r="B1" s="165"/>
      <c r="C1" s="165"/>
      <c r="D1" s="165"/>
      <c r="E1" s="165"/>
      <c r="F1" s="165"/>
      <c r="G1" s="165"/>
      <c r="H1" s="165"/>
      <c r="I1" s="165"/>
      <c r="J1" s="165"/>
    </row>
    <row r="2" spans="1:10" ht="14.25">
      <c r="A2" s="115"/>
      <c r="B2" s="115"/>
      <c r="C2" s="115"/>
      <c r="D2" s="115"/>
      <c r="E2" s="115"/>
      <c r="F2" s="115"/>
      <c r="G2" s="115"/>
      <c r="H2" s="115"/>
      <c r="I2" s="115"/>
      <c r="J2" s="24" t="s">
        <v>58</v>
      </c>
    </row>
    <row r="3" spans="1:10" ht="14.25">
      <c r="A3" s="7" t="s">
        <v>59</v>
      </c>
      <c r="B3" s="166" t="s">
        <v>60</v>
      </c>
      <c r="C3" s="166"/>
      <c r="D3" s="115"/>
      <c r="E3" s="115"/>
      <c r="F3" s="116"/>
      <c r="G3" s="115"/>
      <c r="H3" s="115"/>
      <c r="I3" s="115"/>
      <c r="J3" s="24" t="s">
        <v>3</v>
      </c>
    </row>
    <row r="4" spans="1:11" s="112" customFormat="1" ht="22.5" customHeight="1">
      <c r="A4" s="167" t="s">
        <v>6</v>
      </c>
      <c r="B4" s="168"/>
      <c r="C4" s="168"/>
      <c r="D4" s="157" t="s">
        <v>39</v>
      </c>
      <c r="E4" s="159" t="s">
        <v>61</v>
      </c>
      <c r="F4" s="157" t="s">
        <v>62</v>
      </c>
      <c r="G4" s="157" t="s">
        <v>63</v>
      </c>
      <c r="H4" s="157" t="s">
        <v>64</v>
      </c>
      <c r="I4" s="157" t="s">
        <v>65</v>
      </c>
      <c r="J4" s="177" t="s">
        <v>66</v>
      </c>
      <c r="K4" s="121"/>
    </row>
    <row r="5" spans="1:11" s="112" customFormat="1" ht="22.5" customHeight="1">
      <c r="A5" s="180" t="s">
        <v>67</v>
      </c>
      <c r="B5" s="181"/>
      <c r="C5" s="155" t="s">
        <v>68</v>
      </c>
      <c r="D5" s="158"/>
      <c r="E5" s="160"/>
      <c r="F5" s="158"/>
      <c r="G5" s="158"/>
      <c r="H5" s="158"/>
      <c r="I5" s="158"/>
      <c r="J5" s="178"/>
      <c r="K5" s="121"/>
    </row>
    <row r="6" spans="1:11" s="112" customFormat="1" ht="22.5" customHeight="1">
      <c r="A6" s="182"/>
      <c r="B6" s="183"/>
      <c r="C6" s="156"/>
      <c r="D6" s="156"/>
      <c r="E6" s="161"/>
      <c r="F6" s="156"/>
      <c r="G6" s="156"/>
      <c r="H6" s="156"/>
      <c r="I6" s="156"/>
      <c r="J6" s="179"/>
      <c r="K6" s="121"/>
    </row>
    <row r="7" spans="1:11" ht="22.5" customHeight="1">
      <c r="A7" s="169" t="s">
        <v>69</v>
      </c>
      <c r="B7" s="170"/>
      <c r="C7" s="171"/>
      <c r="D7" s="140" t="s">
        <v>10</v>
      </c>
      <c r="E7" s="140" t="s">
        <v>11</v>
      </c>
      <c r="F7" s="140" t="s">
        <v>19</v>
      </c>
      <c r="G7" s="140" t="s">
        <v>23</v>
      </c>
      <c r="H7" s="140" t="s">
        <v>27</v>
      </c>
      <c r="I7" s="140" t="s">
        <v>31</v>
      </c>
      <c r="J7" s="126" t="s">
        <v>34</v>
      </c>
      <c r="K7" s="124"/>
    </row>
    <row r="8" spans="1:11" ht="22.5" customHeight="1">
      <c r="A8" s="172" t="s">
        <v>53</v>
      </c>
      <c r="B8" s="173"/>
      <c r="C8" s="174"/>
      <c r="D8" s="68">
        <f>D9+D12</f>
        <v>650.07</v>
      </c>
      <c r="E8" s="68">
        <f>E9+E12</f>
        <v>650.07</v>
      </c>
      <c r="F8" s="68"/>
      <c r="G8" s="68"/>
      <c r="H8" s="68"/>
      <c r="I8" s="68"/>
      <c r="J8" s="69"/>
      <c r="K8" s="124"/>
    </row>
    <row r="9" spans="1:11" ht="33" customHeight="1">
      <c r="A9" s="175">
        <v>208</v>
      </c>
      <c r="B9" s="176"/>
      <c r="C9" s="67" t="s">
        <v>70</v>
      </c>
      <c r="D9" s="68">
        <f>E9</f>
        <v>14.84</v>
      </c>
      <c r="E9" s="68">
        <v>14.84</v>
      </c>
      <c r="F9" s="68"/>
      <c r="G9" s="68"/>
      <c r="H9" s="68"/>
      <c r="I9" s="68"/>
      <c r="J9" s="69"/>
      <c r="K9" s="124"/>
    </row>
    <row r="10" spans="1:11" ht="33" customHeight="1">
      <c r="A10" s="149" t="s">
        <v>71</v>
      </c>
      <c r="B10" s="162"/>
      <c r="C10" s="67" t="s">
        <v>72</v>
      </c>
      <c r="D10" s="68">
        <f aca="true" t="shared" si="0" ref="D10:D19">E10</f>
        <v>14.84</v>
      </c>
      <c r="E10" s="68">
        <v>14.84</v>
      </c>
      <c r="F10" s="68"/>
      <c r="G10" s="68"/>
      <c r="H10" s="68"/>
      <c r="I10" s="68"/>
      <c r="J10" s="69"/>
      <c r="K10" s="124"/>
    </row>
    <row r="11" spans="1:11" ht="33" customHeight="1">
      <c r="A11" s="149" t="s">
        <v>73</v>
      </c>
      <c r="B11" s="162"/>
      <c r="C11" s="70" t="s">
        <v>74</v>
      </c>
      <c r="D11" s="68">
        <f t="shared" si="0"/>
        <v>14.84</v>
      </c>
      <c r="E11" s="68">
        <v>14.84</v>
      </c>
      <c r="F11" s="68"/>
      <c r="G11" s="68"/>
      <c r="H11" s="68"/>
      <c r="I11" s="68"/>
      <c r="J11" s="69"/>
      <c r="K11" s="124"/>
    </row>
    <row r="12" spans="1:11" ht="33" customHeight="1">
      <c r="A12" s="149" t="s">
        <v>75</v>
      </c>
      <c r="B12" s="162"/>
      <c r="C12" s="67" t="s">
        <v>76</v>
      </c>
      <c r="D12" s="68">
        <f t="shared" si="0"/>
        <v>635.23</v>
      </c>
      <c r="E12" s="68">
        <f>200.11+435.12</f>
        <v>635.23</v>
      </c>
      <c r="F12" s="68"/>
      <c r="G12" s="68"/>
      <c r="H12" s="68"/>
      <c r="I12" s="68"/>
      <c r="J12" s="69"/>
      <c r="K12" s="124"/>
    </row>
    <row r="13" spans="1:11" ht="33" customHeight="1">
      <c r="A13" s="163" t="s">
        <v>77</v>
      </c>
      <c r="B13" s="164"/>
      <c r="C13" s="67" t="s">
        <v>78</v>
      </c>
      <c r="D13" s="68">
        <f t="shared" si="0"/>
        <v>628.53</v>
      </c>
      <c r="E13" s="68">
        <f>193.41+435.12</f>
        <v>628.53</v>
      </c>
      <c r="F13" s="68"/>
      <c r="G13" s="68"/>
      <c r="H13" s="68"/>
      <c r="I13" s="68"/>
      <c r="J13" s="69"/>
      <c r="K13" s="124"/>
    </row>
    <row r="14" spans="1:11" ht="33" customHeight="1">
      <c r="A14" s="149" t="s">
        <v>79</v>
      </c>
      <c r="B14" s="150"/>
      <c r="C14" s="67" t="s">
        <v>80</v>
      </c>
      <c r="D14" s="68">
        <f t="shared" si="0"/>
        <v>501.61</v>
      </c>
      <c r="E14" s="68">
        <f>150.05+351.56</f>
        <v>501.61</v>
      </c>
      <c r="F14" s="68"/>
      <c r="G14" s="68"/>
      <c r="H14" s="68"/>
      <c r="I14" s="68"/>
      <c r="J14" s="69"/>
      <c r="K14" s="124"/>
    </row>
    <row r="15" spans="1:11" ht="33" customHeight="1">
      <c r="A15" s="149" t="s">
        <v>81</v>
      </c>
      <c r="B15" s="150"/>
      <c r="C15" s="67" t="s">
        <v>82</v>
      </c>
      <c r="D15" s="68">
        <f t="shared" si="0"/>
        <v>0.34</v>
      </c>
      <c r="E15" s="68">
        <v>0.34</v>
      </c>
      <c r="F15" s="68"/>
      <c r="G15" s="68"/>
      <c r="H15" s="68"/>
      <c r="I15" s="68"/>
      <c r="J15" s="69"/>
      <c r="K15" s="124"/>
    </row>
    <row r="16" spans="1:11" ht="33" customHeight="1">
      <c r="A16" s="149" t="s">
        <v>83</v>
      </c>
      <c r="B16" s="150"/>
      <c r="C16" s="67" t="s">
        <v>84</v>
      </c>
      <c r="D16" s="68">
        <f t="shared" si="0"/>
        <v>50</v>
      </c>
      <c r="E16" s="68">
        <f>35+15</f>
        <v>50</v>
      </c>
      <c r="F16" s="68"/>
      <c r="G16" s="68"/>
      <c r="H16" s="68"/>
      <c r="I16" s="68"/>
      <c r="J16" s="69"/>
      <c r="K16" s="124"/>
    </row>
    <row r="17" spans="1:11" ht="33" customHeight="1">
      <c r="A17" s="149" t="s">
        <v>85</v>
      </c>
      <c r="B17" s="150"/>
      <c r="C17" s="67" t="s">
        <v>86</v>
      </c>
      <c r="D17" s="68">
        <f t="shared" si="0"/>
        <v>76.58</v>
      </c>
      <c r="E17" s="68">
        <f>8.02+68.56</f>
        <v>76.58</v>
      </c>
      <c r="F17" s="68"/>
      <c r="G17" s="68"/>
      <c r="H17" s="68"/>
      <c r="I17" s="68"/>
      <c r="J17" s="69"/>
      <c r="K17" s="124"/>
    </row>
    <row r="18" spans="1:11" ht="33" customHeight="1">
      <c r="A18" s="149" t="s">
        <v>87</v>
      </c>
      <c r="B18" s="150"/>
      <c r="C18" s="67" t="s">
        <v>88</v>
      </c>
      <c r="D18" s="68">
        <f t="shared" si="0"/>
        <v>6.7</v>
      </c>
      <c r="E18" s="68">
        <v>6.7</v>
      </c>
      <c r="F18" s="68"/>
      <c r="G18" s="68"/>
      <c r="H18" s="68"/>
      <c r="I18" s="68"/>
      <c r="J18" s="69"/>
      <c r="K18" s="124"/>
    </row>
    <row r="19" spans="1:11" ht="33" customHeight="1">
      <c r="A19" s="151" t="s">
        <v>89</v>
      </c>
      <c r="B19" s="152"/>
      <c r="C19" s="67" t="s">
        <v>80</v>
      </c>
      <c r="D19" s="68">
        <f t="shared" si="0"/>
        <v>6.7</v>
      </c>
      <c r="E19" s="68">
        <v>6.7</v>
      </c>
      <c r="F19" s="68"/>
      <c r="G19" s="68"/>
      <c r="H19" s="68"/>
      <c r="I19" s="68"/>
      <c r="J19" s="69"/>
      <c r="K19" s="124"/>
    </row>
    <row r="20" spans="1:10" ht="30.75" customHeight="1">
      <c r="A20" s="153" t="s">
        <v>90</v>
      </c>
      <c r="B20" s="154"/>
      <c r="C20" s="154"/>
      <c r="D20" s="154"/>
      <c r="E20" s="154"/>
      <c r="F20" s="154"/>
      <c r="G20" s="154"/>
      <c r="H20" s="154"/>
      <c r="I20" s="154"/>
      <c r="J20" s="154"/>
    </row>
    <row r="21" ht="14.25">
      <c r="A21" s="125"/>
    </row>
    <row r="22" ht="14.25">
      <c r="A22" s="125"/>
    </row>
  </sheetData>
  <sheetProtection/>
  <mergeCells count="26">
    <mergeCell ref="A1:J1"/>
    <mergeCell ref="B3:C3"/>
    <mergeCell ref="A4:C4"/>
    <mergeCell ref="A7:C7"/>
    <mergeCell ref="A8:C8"/>
    <mergeCell ref="A9:B9"/>
    <mergeCell ref="H4:H6"/>
    <mergeCell ref="I4:I6"/>
    <mergeCell ref="J4:J6"/>
    <mergeCell ref="A5:B6"/>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3"/>
  <sheetViews>
    <sheetView zoomScalePageLayoutView="0" workbookViewId="0" topLeftCell="A4">
      <selection activeCell="A9" sqref="A9:F19"/>
    </sheetView>
  </sheetViews>
  <sheetFormatPr defaultColWidth="9.00390625" defaultRowHeight="14.25"/>
  <cols>
    <col min="1" max="1" width="5.625" style="114" customWidth="1"/>
    <col min="2" max="2" width="4.75390625" style="114" customWidth="1"/>
    <col min="3" max="3" width="10.375" style="114" customWidth="1"/>
    <col min="4" max="4" width="14.375" style="114" customWidth="1"/>
    <col min="5" max="9" width="14.625" style="114" customWidth="1"/>
    <col min="10" max="10" width="9.00390625" style="114" customWidth="1"/>
    <col min="11" max="11" width="12.625" style="114" customWidth="1"/>
    <col min="12" max="16384" width="9.00390625" style="114" customWidth="1"/>
  </cols>
  <sheetData>
    <row r="1" spans="1:9" s="111" customFormat="1" ht="20.25">
      <c r="A1" s="165" t="s">
        <v>91</v>
      </c>
      <c r="B1" s="165"/>
      <c r="C1" s="165"/>
      <c r="D1" s="165"/>
      <c r="E1" s="165"/>
      <c r="F1" s="165"/>
      <c r="G1" s="165"/>
      <c r="H1" s="165"/>
      <c r="I1" s="165"/>
    </row>
    <row r="2" spans="1:9" ht="14.25">
      <c r="A2" s="115"/>
      <c r="B2" s="115"/>
      <c r="C2" s="115"/>
      <c r="D2" s="115"/>
      <c r="E2" s="115"/>
      <c r="F2" s="115"/>
      <c r="G2" s="115"/>
      <c r="H2" s="115"/>
      <c r="I2" s="24" t="s">
        <v>92</v>
      </c>
    </row>
    <row r="3" spans="1:9" ht="14.25">
      <c r="A3" s="7" t="s">
        <v>2</v>
      </c>
      <c r="B3" s="115"/>
      <c r="C3" s="115"/>
      <c r="D3" s="115"/>
      <c r="E3" s="115"/>
      <c r="F3" s="116"/>
      <c r="G3" s="115"/>
      <c r="H3" s="115"/>
      <c r="I3" s="24" t="s">
        <v>3</v>
      </c>
    </row>
    <row r="4" spans="1:10" s="112" customFormat="1" ht="22.5" customHeight="1">
      <c r="A4" s="167" t="s">
        <v>6</v>
      </c>
      <c r="B4" s="168"/>
      <c r="C4" s="168"/>
      <c r="D4" s="157" t="s">
        <v>41</v>
      </c>
      <c r="E4" s="157" t="s">
        <v>93</v>
      </c>
      <c r="F4" s="184" t="s">
        <v>94</v>
      </c>
      <c r="G4" s="184" t="s">
        <v>95</v>
      </c>
      <c r="H4" s="187" t="s">
        <v>96</v>
      </c>
      <c r="I4" s="188" t="s">
        <v>97</v>
      </c>
      <c r="J4" s="121"/>
    </row>
    <row r="5" spans="1:10" s="112" customFormat="1" ht="22.5" customHeight="1">
      <c r="A5" s="180" t="s">
        <v>67</v>
      </c>
      <c r="B5" s="181"/>
      <c r="C5" s="155" t="s">
        <v>68</v>
      </c>
      <c r="D5" s="158"/>
      <c r="E5" s="158"/>
      <c r="F5" s="185"/>
      <c r="G5" s="185"/>
      <c r="H5" s="185"/>
      <c r="I5" s="189"/>
      <c r="J5" s="121"/>
    </row>
    <row r="6" spans="1:10" s="112" customFormat="1" ht="22.5" customHeight="1">
      <c r="A6" s="182"/>
      <c r="B6" s="183"/>
      <c r="C6" s="156"/>
      <c r="D6" s="156"/>
      <c r="E6" s="156"/>
      <c r="F6" s="186"/>
      <c r="G6" s="186"/>
      <c r="H6" s="186"/>
      <c r="I6" s="190"/>
      <c r="J6" s="121"/>
    </row>
    <row r="7" spans="1:10" s="113" customFormat="1" ht="22.5" customHeight="1">
      <c r="A7" s="191" t="s">
        <v>69</v>
      </c>
      <c r="B7" s="192"/>
      <c r="C7" s="193"/>
      <c r="D7" s="141" t="s">
        <v>10</v>
      </c>
      <c r="E7" s="141" t="s">
        <v>11</v>
      </c>
      <c r="F7" s="141" t="s">
        <v>19</v>
      </c>
      <c r="G7" s="117" t="s">
        <v>23</v>
      </c>
      <c r="H7" s="117" t="s">
        <v>27</v>
      </c>
      <c r="I7" s="122" t="s">
        <v>31</v>
      </c>
      <c r="J7" s="123"/>
    </row>
    <row r="8" spans="1:10" ht="22.5" customHeight="1">
      <c r="A8" s="172" t="s">
        <v>53</v>
      </c>
      <c r="B8" s="173"/>
      <c r="C8" s="174"/>
      <c r="D8" s="68">
        <f>SUM(E8:F8)</f>
        <v>650.0700000000002</v>
      </c>
      <c r="E8" s="68">
        <f>E9+E12</f>
        <v>599.7300000000001</v>
      </c>
      <c r="F8" s="68">
        <f>F12</f>
        <v>50.34</v>
      </c>
      <c r="G8" s="68"/>
      <c r="H8" s="68"/>
      <c r="I8" s="69"/>
      <c r="J8" s="123"/>
    </row>
    <row r="9" spans="1:11" ht="22.5" customHeight="1">
      <c r="A9" s="175">
        <v>208</v>
      </c>
      <c r="B9" s="176"/>
      <c r="C9" s="67" t="s">
        <v>70</v>
      </c>
      <c r="D9" s="68">
        <f>SUM(E9:F9)</f>
        <v>14.84</v>
      </c>
      <c r="E9" s="68">
        <v>14.84</v>
      </c>
      <c r="F9" s="68"/>
      <c r="G9" s="68"/>
      <c r="H9" s="68"/>
      <c r="I9" s="69"/>
      <c r="J9" s="123"/>
      <c r="K9" s="124"/>
    </row>
    <row r="10" spans="1:11" ht="22.5" customHeight="1">
      <c r="A10" s="149" t="s">
        <v>71</v>
      </c>
      <c r="B10" s="162"/>
      <c r="C10" s="67" t="s">
        <v>72</v>
      </c>
      <c r="D10" s="68">
        <f aca="true" t="shared" si="0" ref="D10:D19">SUM(E10:F10)</f>
        <v>14.84</v>
      </c>
      <c r="E10" s="68">
        <v>14.84</v>
      </c>
      <c r="F10" s="68"/>
      <c r="G10" s="68"/>
      <c r="H10" s="68"/>
      <c r="I10" s="69"/>
      <c r="J10" s="123"/>
      <c r="K10" s="124"/>
    </row>
    <row r="11" spans="1:11" ht="22.5" customHeight="1">
      <c r="A11" s="149" t="s">
        <v>73</v>
      </c>
      <c r="B11" s="162"/>
      <c r="C11" s="70" t="s">
        <v>74</v>
      </c>
      <c r="D11" s="68">
        <f t="shared" si="0"/>
        <v>14.84</v>
      </c>
      <c r="E11" s="68">
        <v>14.84</v>
      </c>
      <c r="F11" s="68"/>
      <c r="G11" s="68"/>
      <c r="H11" s="68"/>
      <c r="I11" s="69"/>
      <c r="J11" s="123"/>
      <c r="K11" s="124"/>
    </row>
    <row r="12" spans="1:11" ht="22.5" customHeight="1">
      <c r="A12" s="149" t="s">
        <v>75</v>
      </c>
      <c r="B12" s="162"/>
      <c r="C12" s="67" t="s">
        <v>76</v>
      </c>
      <c r="D12" s="68">
        <f t="shared" si="0"/>
        <v>635.2300000000001</v>
      </c>
      <c r="E12" s="68">
        <f>E13+E18</f>
        <v>584.8900000000001</v>
      </c>
      <c r="F12" s="68">
        <v>50.34</v>
      </c>
      <c r="G12" s="68"/>
      <c r="H12" s="68"/>
      <c r="I12" s="69"/>
      <c r="J12" s="123"/>
      <c r="K12" s="124"/>
    </row>
    <row r="13" spans="1:11" ht="22.5" customHeight="1">
      <c r="A13" s="163" t="s">
        <v>77</v>
      </c>
      <c r="B13" s="164"/>
      <c r="C13" s="67" t="s">
        <v>78</v>
      </c>
      <c r="D13" s="68">
        <f t="shared" si="0"/>
        <v>628.5300000000001</v>
      </c>
      <c r="E13" s="68">
        <f>E14+E15+E17</f>
        <v>578.19</v>
      </c>
      <c r="F13" s="68">
        <v>50.34</v>
      </c>
      <c r="G13" s="68"/>
      <c r="H13" s="68"/>
      <c r="I13" s="69"/>
      <c r="J13" s="123"/>
      <c r="K13" s="124"/>
    </row>
    <row r="14" spans="1:11" ht="22.5" customHeight="1">
      <c r="A14" s="149" t="s">
        <v>79</v>
      </c>
      <c r="B14" s="150"/>
      <c r="C14" s="67" t="s">
        <v>80</v>
      </c>
      <c r="D14" s="68">
        <f t="shared" si="0"/>
        <v>501.61</v>
      </c>
      <c r="E14" s="68">
        <f>150.05+351.56-0.34</f>
        <v>501.27000000000004</v>
      </c>
      <c r="F14" s="68">
        <v>0.34</v>
      </c>
      <c r="G14" s="68"/>
      <c r="H14" s="68"/>
      <c r="I14" s="69"/>
      <c r="J14" s="123"/>
      <c r="K14" s="124"/>
    </row>
    <row r="15" spans="1:11" ht="22.5" customHeight="1">
      <c r="A15" s="149" t="s">
        <v>81</v>
      </c>
      <c r="B15" s="150"/>
      <c r="C15" s="67" t="s">
        <v>82</v>
      </c>
      <c r="D15" s="68">
        <f t="shared" si="0"/>
        <v>0.34</v>
      </c>
      <c r="E15" s="68">
        <v>0.34</v>
      </c>
      <c r="F15" s="68"/>
      <c r="G15" s="68"/>
      <c r="H15" s="68"/>
      <c r="I15" s="69"/>
      <c r="J15" s="123"/>
      <c r="K15" s="124"/>
    </row>
    <row r="16" spans="1:11" ht="22.5" customHeight="1">
      <c r="A16" s="149" t="s">
        <v>83</v>
      </c>
      <c r="B16" s="150"/>
      <c r="C16" s="67" t="s">
        <v>84</v>
      </c>
      <c r="D16" s="68">
        <f t="shared" si="0"/>
        <v>50</v>
      </c>
      <c r="E16" s="68"/>
      <c r="F16" s="68">
        <v>50</v>
      </c>
      <c r="G16" s="68"/>
      <c r="H16" s="68"/>
      <c r="I16" s="69"/>
      <c r="J16" s="123"/>
      <c r="K16" s="124"/>
    </row>
    <row r="17" spans="1:11" ht="22.5" customHeight="1">
      <c r="A17" s="149" t="s">
        <v>85</v>
      </c>
      <c r="B17" s="150"/>
      <c r="C17" s="67" t="s">
        <v>86</v>
      </c>
      <c r="D17" s="68">
        <f t="shared" si="0"/>
        <v>76.58</v>
      </c>
      <c r="E17" s="68">
        <f>8.02+68.56</f>
        <v>76.58</v>
      </c>
      <c r="F17" s="68"/>
      <c r="G17" s="68"/>
      <c r="H17" s="68"/>
      <c r="I17" s="69"/>
      <c r="J17" s="123"/>
      <c r="K17" s="124"/>
    </row>
    <row r="18" spans="1:11" ht="22.5" customHeight="1">
      <c r="A18" s="149" t="s">
        <v>87</v>
      </c>
      <c r="B18" s="150"/>
      <c r="C18" s="67" t="s">
        <v>88</v>
      </c>
      <c r="D18" s="68">
        <f t="shared" si="0"/>
        <v>6.7</v>
      </c>
      <c r="E18" s="68">
        <v>6.7</v>
      </c>
      <c r="F18" s="68"/>
      <c r="G18" s="68"/>
      <c r="H18" s="68"/>
      <c r="I18" s="69"/>
      <c r="J18" s="123"/>
      <c r="K18" s="124"/>
    </row>
    <row r="19" spans="1:11" ht="22.5" customHeight="1">
      <c r="A19" s="118" t="s">
        <v>89</v>
      </c>
      <c r="B19" s="67"/>
      <c r="C19" s="67" t="s">
        <v>80</v>
      </c>
      <c r="D19" s="68">
        <f t="shared" si="0"/>
        <v>6.7</v>
      </c>
      <c r="E19" s="68">
        <v>6.7</v>
      </c>
      <c r="F19" s="68"/>
      <c r="G19" s="68"/>
      <c r="H19" s="68"/>
      <c r="I19" s="69"/>
      <c r="J19" s="123"/>
      <c r="K19" s="124"/>
    </row>
    <row r="20" spans="1:9" ht="31.5" customHeight="1">
      <c r="A20" s="153" t="s">
        <v>98</v>
      </c>
      <c r="B20" s="154"/>
      <c r="C20" s="154"/>
      <c r="D20" s="154"/>
      <c r="E20" s="154"/>
      <c r="F20" s="154"/>
      <c r="G20" s="154"/>
      <c r="H20" s="154"/>
      <c r="I20" s="154"/>
    </row>
    <row r="21" ht="14.25">
      <c r="A21" s="119"/>
    </row>
    <row r="22" ht="14.25">
      <c r="A22" s="120"/>
    </row>
    <row r="23" ht="14.25">
      <c r="A23" s="120"/>
    </row>
  </sheetData>
  <sheetProtection/>
  <mergeCells count="23">
    <mergeCell ref="A1:I1"/>
    <mergeCell ref="A4:C4"/>
    <mergeCell ref="A7:C7"/>
    <mergeCell ref="A8:C8"/>
    <mergeCell ref="A9:B9"/>
    <mergeCell ref="A10:B10"/>
    <mergeCell ref="A5:B6"/>
    <mergeCell ref="A11:B11"/>
    <mergeCell ref="A12:B12"/>
    <mergeCell ref="A13:B13"/>
    <mergeCell ref="A14:B14"/>
    <mergeCell ref="A15:B15"/>
    <mergeCell ref="A16:B16"/>
    <mergeCell ref="A17:B17"/>
    <mergeCell ref="A18:B18"/>
    <mergeCell ref="A20:I20"/>
    <mergeCell ref="C5: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D10">
      <selection activeCell="D17" sqref="D17"/>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7" width="13.875" style="77" customWidth="1"/>
    <col min="8" max="8" width="15.625" style="77" customWidth="1"/>
    <col min="9" max="10" width="9.00390625" style="78" customWidth="1"/>
    <col min="11" max="16384" width="9.00390625" style="77" customWidth="1"/>
  </cols>
  <sheetData>
    <row r="1" ht="14.25">
      <c r="A1" s="79"/>
    </row>
    <row r="2" spans="1:10" s="75" customFormat="1" ht="18" customHeight="1">
      <c r="A2" s="142" t="s">
        <v>99</v>
      </c>
      <c r="B2" s="142"/>
      <c r="C2" s="142"/>
      <c r="D2" s="142"/>
      <c r="E2" s="142"/>
      <c r="F2" s="142"/>
      <c r="G2" s="142"/>
      <c r="H2" s="142"/>
      <c r="I2" s="109"/>
      <c r="J2" s="109"/>
    </row>
    <row r="3" spans="1:8" ht="9.75" customHeight="1">
      <c r="A3" s="80"/>
      <c r="B3" s="80"/>
      <c r="C3" s="80"/>
      <c r="D3" s="80"/>
      <c r="E3" s="80"/>
      <c r="F3" s="80"/>
      <c r="G3" s="80"/>
      <c r="H3" s="24" t="s">
        <v>100</v>
      </c>
    </row>
    <row r="4" spans="1:8" ht="15" customHeight="1">
      <c r="A4" s="7" t="s">
        <v>2</v>
      </c>
      <c r="B4" s="80"/>
      <c r="C4" s="80"/>
      <c r="D4" s="80"/>
      <c r="E4" s="80"/>
      <c r="F4" s="80"/>
      <c r="G4" s="80"/>
      <c r="H4" s="24" t="s">
        <v>3</v>
      </c>
    </row>
    <row r="5" spans="1:10" s="76" customFormat="1" ht="19.5" customHeight="1">
      <c r="A5" s="143" t="s">
        <v>4</v>
      </c>
      <c r="B5" s="144"/>
      <c r="C5" s="144"/>
      <c r="D5" s="145" t="s">
        <v>5</v>
      </c>
      <c r="E5" s="144"/>
      <c r="F5" s="194"/>
      <c r="G5" s="194"/>
      <c r="H5" s="146"/>
      <c r="I5" s="110"/>
      <c r="J5" s="110"/>
    </row>
    <row r="6" spans="1:10" s="76" customFormat="1" ht="31.5" customHeight="1">
      <c r="A6" s="129" t="s">
        <v>6</v>
      </c>
      <c r="B6" s="130" t="s">
        <v>7</v>
      </c>
      <c r="C6" s="81" t="s">
        <v>101</v>
      </c>
      <c r="D6" s="131" t="s">
        <v>6</v>
      </c>
      <c r="E6" s="130" t="s">
        <v>7</v>
      </c>
      <c r="F6" s="81" t="s">
        <v>53</v>
      </c>
      <c r="G6" s="82" t="s">
        <v>102</v>
      </c>
      <c r="H6" s="83" t="s">
        <v>103</v>
      </c>
      <c r="I6" s="110"/>
      <c r="J6" s="110"/>
    </row>
    <row r="7" spans="1:10" s="76" customFormat="1" ht="19.5" customHeight="1">
      <c r="A7" s="129" t="s">
        <v>9</v>
      </c>
      <c r="B7" s="81"/>
      <c r="C7" s="131" t="s">
        <v>10</v>
      </c>
      <c r="D7" s="131" t="s">
        <v>9</v>
      </c>
      <c r="E7" s="81"/>
      <c r="F7" s="84">
        <v>2</v>
      </c>
      <c r="G7" s="84">
        <v>3</v>
      </c>
      <c r="H7" s="85">
        <v>4</v>
      </c>
      <c r="I7" s="110"/>
      <c r="J7" s="110"/>
    </row>
    <row r="8" spans="1:10" s="76" customFormat="1" ht="19.5" customHeight="1">
      <c r="A8" s="133" t="s">
        <v>104</v>
      </c>
      <c r="B8" s="134" t="s">
        <v>10</v>
      </c>
      <c r="C8" s="87">
        <v>650.0700000000002</v>
      </c>
      <c r="D8" s="135" t="s">
        <v>13</v>
      </c>
      <c r="E8" s="88">
        <v>15</v>
      </c>
      <c r="F8" s="89">
        <v>650.0700000000002</v>
      </c>
      <c r="G8" s="89">
        <v>650.0700000000002</v>
      </c>
      <c r="H8" s="90"/>
      <c r="I8" s="110"/>
      <c r="J8" s="110"/>
    </row>
    <row r="9" spans="1:10" s="76" customFormat="1" ht="19.5" customHeight="1">
      <c r="A9" s="91" t="s">
        <v>105</v>
      </c>
      <c r="B9" s="134" t="s">
        <v>11</v>
      </c>
      <c r="C9" s="87"/>
      <c r="D9" s="135" t="s">
        <v>16</v>
      </c>
      <c r="E9" s="88">
        <v>16</v>
      </c>
      <c r="F9" s="89"/>
      <c r="G9" s="89"/>
      <c r="H9" s="90"/>
      <c r="I9" s="110"/>
      <c r="J9" s="110"/>
    </row>
    <row r="10" spans="1:10" s="76" customFormat="1" ht="19.5" customHeight="1">
      <c r="A10" s="91"/>
      <c r="B10" s="134" t="s">
        <v>19</v>
      </c>
      <c r="C10" s="87"/>
      <c r="D10" s="135" t="s">
        <v>20</v>
      </c>
      <c r="E10" s="88">
        <v>17</v>
      </c>
      <c r="F10" s="89"/>
      <c r="G10" s="89"/>
      <c r="H10" s="90"/>
      <c r="I10" s="110"/>
      <c r="J10" s="110"/>
    </row>
    <row r="11" spans="1:10" s="76" customFormat="1" ht="19.5" customHeight="1">
      <c r="A11" s="91"/>
      <c r="B11" s="134" t="s">
        <v>23</v>
      </c>
      <c r="C11" s="87"/>
      <c r="D11" s="135" t="s">
        <v>24</v>
      </c>
      <c r="E11" s="88">
        <v>18</v>
      </c>
      <c r="F11" s="89"/>
      <c r="G11" s="89"/>
      <c r="H11" s="90"/>
      <c r="I11" s="110"/>
      <c r="J11" s="110"/>
    </row>
    <row r="12" spans="1:10" s="76" customFormat="1" ht="19.5" customHeight="1">
      <c r="A12" s="91"/>
      <c r="B12" s="134" t="s">
        <v>27</v>
      </c>
      <c r="C12" s="87"/>
      <c r="D12" s="135" t="s">
        <v>28</v>
      </c>
      <c r="E12" s="88">
        <v>19</v>
      </c>
      <c r="F12" s="89"/>
      <c r="G12" s="89"/>
      <c r="H12" s="90"/>
      <c r="I12" s="110"/>
      <c r="J12" s="110"/>
    </row>
    <row r="13" spans="1:10" s="76" customFormat="1" ht="19.5" customHeight="1">
      <c r="A13" s="91"/>
      <c r="B13" s="134" t="s">
        <v>31</v>
      </c>
      <c r="C13" s="87"/>
      <c r="D13" s="135" t="s">
        <v>32</v>
      </c>
      <c r="E13" s="88">
        <v>20</v>
      </c>
      <c r="F13" s="89"/>
      <c r="G13" s="89"/>
      <c r="H13" s="90"/>
      <c r="I13" s="110"/>
      <c r="J13" s="110"/>
    </row>
    <row r="14" spans="1:10" s="76" customFormat="1" ht="19.5" customHeight="1">
      <c r="A14" s="91"/>
      <c r="B14" s="134" t="s">
        <v>34</v>
      </c>
      <c r="C14" s="87"/>
      <c r="D14" s="92" t="s">
        <v>35</v>
      </c>
      <c r="E14" s="88">
        <v>21</v>
      </c>
      <c r="F14" s="89"/>
      <c r="G14" s="89"/>
      <c r="H14" s="90"/>
      <c r="I14" s="110"/>
      <c r="J14" s="110"/>
    </row>
    <row r="15" spans="1:10" s="76" customFormat="1" ht="19.5" customHeight="1">
      <c r="A15" s="86"/>
      <c r="B15" s="134" t="s">
        <v>37</v>
      </c>
      <c r="C15" s="93"/>
      <c r="D15" s="94"/>
      <c r="E15" s="88">
        <v>22</v>
      </c>
      <c r="F15" s="95"/>
      <c r="G15" s="88"/>
      <c r="H15" s="96"/>
      <c r="I15" s="110"/>
      <c r="J15" s="110"/>
    </row>
    <row r="16" spans="1:10" s="76" customFormat="1" ht="19.5" customHeight="1">
      <c r="A16" s="136" t="s">
        <v>39</v>
      </c>
      <c r="B16" s="134" t="s">
        <v>40</v>
      </c>
      <c r="C16" s="87">
        <v>650.0700000000002</v>
      </c>
      <c r="D16" s="137" t="s">
        <v>41</v>
      </c>
      <c r="E16" s="88">
        <v>23</v>
      </c>
      <c r="F16" s="95">
        <v>650.0700000000002</v>
      </c>
      <c r="G16" s="88">
        <v>650.0700000000002</v>
      </c>
      <c r="H16" s="97"/>
      <c r="I16" s="110"/>
      <c r="J16" s="110"/>
    </row>
    <row r="17" spans="1:10" s="76" customFormat="1" ht="19.5" customHeight="1">
      <c r="A17" s="98" t="s">
        <v>106</v>
      </c>
      <c r="B17" s="134" t="s">
        <v>44</v>
      </c>
      <c r="C17" s="87"/>
      <c r="D17" s="99" t="s">
        <v>107</v>
      </c>
      <c r="E17" s="88">
        <v>24</v>
      </c>
      <c r="F17" s="95"/>
      <c r="G17" s="88"/>
      <c r="H17" s="100"/>
      <c r="I17" s="110"/>
      <c r="J17" s="110"/>
    </row>
    <row r="18" spans="1:10" s="76" customFormat="1" ht="19.5" customHeight="1">
      <c r="A18" s="98" t="s">
        <v>108</v>
      </c>
      <c r="B18" s="134" t="s">
        <v>48</v>
      </c>
      <c r="C18" s="87"/>
      <c r="D18" s="94"/>
      <c r="E18" s="88">
        <v>25</v>
      </c>
      <c r="F18" s="95"/>
      <c r="G18" s="88"/>
      <c r="H18" s="100"/>
      <c r="I18" s="110"/>
      <c r="J18" s="110"/>
    </row>
    <row r="19" spans="1:10" s="76" customFormat="1" ht="19.5" customHeight="1">
      <c r="A19" s="101" t="s">
        <v>109</v>
      </c>
      <c r="B19" s="134" t="s">
        <v>51</v>
      </c>
      <c r="C19" s="102"/>
      <c r="D19" s="103"/>
      <c r="E19" s="88">
        <v>26</v>
      </c>
      <c r="F19" s="104"/>
      <c r="G19" s="88"/>
      <c r="H19" s="105"/>
      <c r="I19" s="110"/>
      <c r="J19" s="110"/>
    </row>
    <row r="20" spans="1:10" s="76" customFormat="1" ht="19.5" customHeight="1">
      <c r="A20" s="101"/>
      <c r="B20" s="134" t="s">
        <v>54</v>
      </c>
      <c r="C20" s="102"/>
      <c r="D20" s="103"/>
      <c r="E20" s="88">
        <v>27</v>
      </c>
      <c r="F20" s="104"/>
      <c r="G20" s="88"/>
      <c r="H20" s="105"/>
      <c r="I20" s="110"/>
      <c r="J20" s="110"/>
    </row>
    <row r="21" spans="1:8" ht="19.5" customHeight="1">
      <c r="A21" s="138" t="s">
        <v>53</v>
      </c>
      <c r="B21" s="134" t="s">
        <v>14</v>
      </c>
      <c r="C21" s="106">
        <v>650.0700000000002</v>
      </c>
      <c r="D21" s="139" t="s">
        <v>53</v>
      </c>
      <c r="E21" s="88">
        <v>28</v>
      </c>
      <c r="F21" s="104">
        <v>650.0700000000002</v>
      </c>
      <c r="G21" s="107">
        <v>650.0700000000002</v>
      </c>
      <c r="H21" s="108"/>
    </row>
    <row r="22" spans="1:8" ht="29.25" customHeight="1">
      <c r="A22" s="147" t="s">
        <v>110</v>
      </c>
      <c r="B22" s="148"/>
      <c r="C22" s="148"/>
      <c r="D22" s="148"/>
      <c r="E22" s="148"/>
      <c r="F22" s="148"/>
      <c r="G22" s="195"/>
      <c r="H22" s="14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4">
      <selection activeCell="L12" sqref="L12"/>
    </sheetView>
  </sheetViews>
  <sheetFormatPr defaultColWidth="9.00390625" defaultRowHeight="14.25"/>
  <cols>
    <col min="1" max="2" width="4.625" style="5" customWidth="1"/>
    <col min="3" max="3" width="20.50390625" style="5" bestFit="1" customWidth="1"/>
    <col min="4" max="4" width="16.125" style="5" customWidth="1"/>
    <col min="5" max="6" width="20.25390625" style="5" customWidth="1"/>
    <col min="7" max="16384" width="9.00390625" style="5" customWidth="1"/>
  </cols>
  <sheetData>
    <row r="1" spans="1:6" s="1" customFormat="1" ht="30" customHeight="1">
      <c r="A1" s="209" t="s">
        <v>111</v>
      </c>
      <c r="B1" s="209"/>
      <c r="C1" s="209"/>
      <c r="D1" s="209"/>
      <c r="E1" s="209"/>
      <c r="F1" s="209"/>
    </row>
    <row r="2" spans="1:6" s="2" customFormat="1" ht="10.5" customHeight="1">
      <c r="A2" s="6"/>
      <c r="B2" s="6"/>
      <c r="C2" s="6"/>
      <c r="F2" s="24" t="s">
        <v>112</v>
      </c>
    </row>
    <row r="3" spans="1:6" s="2" customFormat="1" ht="15" customHeight="1">
      <c r="A3" s="7" t="s">
        <v>2</v>
      </c>
      <c r="B3" s="6"/>
      <c r="C3" s="6"/>
      <c r="D3" s="8"/>
      <c r="E3" s="8"/>
      <c r="F3" s="24" t="s">
        <v>3</v>
      </c>
    </row>
    <row r="4" spans="1:6" s="3" customFormat="1" ht="20.25" customHeight="1">
      <c r="A4" s="210" t="s">
        <v>113</v>
      </c>
      <c r="B4" s="211"/>
      <c r="C4" s="211"/>
      <c r="D4" s="199" t="s">
        <v>41</v>
      </c>
      <c r="E4" s="202" t="s">
        <v>114</v>
      </c>
      <c r="F4" s="205" t="s">
        <v>94</v>
      </c>
    </row>
    <row r="5" spans="1:6" s="3" customFormat="1" ht="24.75" customHeight="1">
      <c r="A5" s="208" t="s">
        <v>67</v>
      </c>
      <c r="B5" s="198"/>
      <c r="C5" s="198" t="s">
        <v>68</v>
      </c>
      <c r="D5" s="200"/>
      <c r="E5" s="203"/>
      <c r="F5" s="206"/>
    </row>
    <row r="6" spans="1:6" s="3" customFormat="1" ht="18" customHeight="1">
      <c r="A6" s="208"/>
      <c r="B6" s="198"/>
      <c r="C6" s="198"/>
      <c r="D6" s="200"/>
      <c r="E6" s="203"/>
      <c r="F6" s="206"/>
    </row>
    <row r="7" spans="1:6" s="3" customFormat="1" ht="22.5" customHeight="1">
      <c r="A7" s="208"/>
      <c r="B7" s="198"/>
      <c r="C7" s="198"/>
      <c r="D7" s="201"/>
      <c r="E7" s="204"/>
      <c r="F7" s="207"/>
    </row>
    <row r="8" spans="1:6" s="3" customFormat="1" ht="22.5" customHeight="1">
      <c r="A8" s="212" t="s">
        <v>69</v>
      </c>
      <c r="B8" s="213"/>
      <c r="C8" s="214"/>
      <c r="D8" s="10">
        <v>1</v>
      </c>
      <c r="E8" s="10">
        <v>2</v>
      </c>
      <c r="F8" s="25">
        <v>3</v>
      </c>
    </row>
    <row r="9" spans="1:6" s="3" customFormat="1" ht="22.5" customHeight="1">
      <c r="A9" s="212" t="s">
        <v>53</v>
      </c>
      <c r="B9" s="213"/>
      <c r="C9" s="214"/>
      <c r="D9" s="12">
        <f>SUM(E9:F9)</f>
        <v>650.0700000000002</v>
      </c>
      <c r="E9" s="12">
        <f>E10+E13</f>
        <v>599.7300000000001</v>
      </c>
      <c r="F9" s="26">
        <f>F10+F13</f>
        <v>50.34</v>
      </c>
    </row>
    <row r="10" spans="1:6" s="4" customFormat="1" ht="22.5" customHeight="1">
      <c r="A10" s="175">
        <v>208</v>
      </c>
      <c r="B10" s="176"/>
      <c r="C10" s="67" t="s">
        <v>70</v>
      </c>
      <c r="D10" s="68">
        <f>SUM(E10:F10)</f>
        <v>14.84</v>
      </c>
      <c r="E10" s="68">
        <v>14.84</v>
      </c>
      <c r="F10" s="69"/>
    </row>
    <row r="11" spans="1:6" s="4" customFormat="1" ht="22.5" customHeight="1">
      <c r="A11" s="149" t="s">
        <v>71</v>
      </c>
      <c r="B11" s="162"/>
      <c r="C11" s="67" t="s">
        <v>72</v>
      </c>
      <c r="D11" s="68">
        <f aca="true" t="shared" si="0" ref="D11:D20">SUM(E11:F11)</f>
        <v>14.84</v>
      </c>
      <c r="E11" s="68">
        <v>14.84</v>
      </c>
      <c r="F11" s="69"/>
    </row>
    <row r="12" spans="1:6" s="4" customFormat="1" ht="22.5" customHeight="1">
      <c r="A12" s="149" t="s">
        <v>73</v>
      </c>
      <c r="B12" s="162"/>
      <c r="C12" s="70" t="s">
        <v>74</v>
      </c>
      <c r="D12" s="68">
        <f t="shared" si="0"/>
        <v>14.84</v>
      </c>
      <c r="E12" s="68">
        <v>14.84</v>
      </c>
      <c r="F12" s="69"/>
    </row>
    <row r="13" spans="1:6" s="4" customFormat="1" ht="22.5" customHeight="1">
      <c r="A13" s="149" t="s">
        <v>75</v>
      </c>
      <c r="B13" s="162"/>
      <c r="C13" s="67" t="s">
        <v>76</v>
      </c>
      <c r="D13" s="68">
        <f t="shared" si="0"/>
        <v>635.2300000000001</v>
      </c>
      <c r="E13" s="68">
        <f>E14+E19</f>
        <v>584.8900000000001</v>
      </c>
      <c r="F13" s="69">
        <v>50.34</v>
      </c>
    </row>
    <row r="14" spans="1:6" s="4" customFormat="1" ht="22.5" customHeight="1">
      <c r="A14" s="163" t="s">
        <v>77</v>
      </c>
      <c r="B14" s="164"/>
      <c r="C14" s="67" t="s">
        <v>78</v>
      </c>
      <c r="D14" s="68">
        <f t="shared" si="0"/>
        <v>628.5300000000001</v>
      </c>
      <c r="E14" s="68">
        <f>E15+E16+E18</f>
        <v>578.19</v>
      </c>
      <c r="F14" s="69">
        <v>50.34</v>
      </c>
    </row>
    <row r="15" spans="1:6" s="4" customFormat="1" ht="22.5" customHeight="1">
      <c r="A15" s="149" t="s">
        <v>79</v>
      </c>
      <c r="B15" s="150"/>
      <c r="C15" s="67" t="s">
        <v>80</v>
      </c>
      <c r="D15" s="68">
        <f t="shared" si="0"/>
        <v>501.61</v>
      </c>
      <c r="E15" s="68">
        <f>150.05+351.56-0.34</f>
        <v>501.27000000000004</v>
      </c>
      <c r="F15" s="69">
        <v>0.34</v>
      </c>
    </row>
    <row r="16" spans="1:6" s="4" customFormat="1" ht="22.5" customHeight="1">
      <c r="A16" s="149" t="s">
        <v>81</v>
      </c>
      <c r="B16" s="150"/>
      <c r="C16" s="67" t="s">
        <v>82</v>
      </c>
      <c r="D16" s="68">
        <f t="shared" si="0"/>
        <v>0.34</v>
      </c>
      <c r="E16" s="68">
        <v>0.34</v>
      </c>
      <c r="F16" s="69"/>
    </row>
    <row r="17" spans="1:6" s="4" customFormat="1" ht="22.5" customHeight="1">
      <c r="A17" s="149" t="s">
        <v>83</v>
      </c>
      <c r="B17" s="150"/>
      <c r="C17" s="67" t="s">
        <v>84</v>
      </c>
      <c r="D17" s="68">
        <f t="shared" si="0"/>
        <v>50</v>
      </c>
      <c r="E17" s="68"/>
      <c r="F17" s="69">
        <v>50</v>
      </c>
    </row>
    <row r="18" spans="1:6" s="4" customFormat="1" ht="22.5" customHeight="1">
      <c r="A18" s="149" t="s">
        <v>85</v>
      </c>
      <c r="B18" s="150"/>
      <c r="C18" s="67" t="s">
        <v>86</v>
      </c>
      <c r="D18" s="68">
        <f t="shared" si="0"/>
        <v>76.58</v>
      </c>
      <c r="E18" s="68">
        <f>8.02+68.56</f>
        <v>76.58</v>
      </c>
      <c r="F18" s="69"/>
    </row>
    <row r="19" spans="1:6" s="4" customFormat="1" ht="22.5" customHeight="1">
      <c r="A19" s="149" t="s">
        <v>87</v>
      </c>
      <c r="B19" s="150"/>
      <c r="C19" s="67" t="s">
        <v>88</v>
      </c>
      <c r="D19" s="68">
        <f t="shared" si="0"/>
        <v>6.7</v>
      </c>
      <c r="E19" s="68">
        <v>6.7</v>
      </c>
      <c r="F19" s="69"/>
    </row>
    <row r="20" spans="1:6" s="4" customFormat="1" ht="22.5" customHeight="1">
      <c r="A20" s="71" t="s">
        <v>89</v>
      </c>
      <c r="B20" s="72"/>
      <c r="C20" s="72" t="s">
        <v>80</v>
      </c>
      <c r="D20" s="73">
        <f t="shared" si="0"/>
        <v>6.7</v>
      </c>
      <c r="E20" s="73">
        <v>6.7</v>
      </c>
      <c r="F20" s="74"/>
    </row>
    <row r="21" spans="1:6" ht="32.25" customHeight="1">
      <c r="A21" s="196" t="s">
        <v>115</v>
      </c>
      <c r="B21" s="197"/>
      <c r="C21" s="197"/>
      <c r="D21" s="197"/>
      <c r="E21" s="197"/>
      <c r="F21" s="197"/>
    </row>
    <row r="22" ht="14.25">
      <c r="A22" s="23"/>
    </row>
    <row r="23" ht="14.25">
      <c r="A23" s="23"/>
    </row>
    <row r="24" ht="14.25">
      <c r="A24" s="23"/>
    </row>
    <row r="25" ht="14.25">
      <c r="A25" s="23"/>
    </row>
  </sheetData>
  <sheetProtection/>
  <mergeCells count="20">
    <mergeCell ref="A14:B14"/>
    <mergeCell ref="A15:B15"/>
    <mergeCell ref="A16:B16"/>
    <mergeCell ref="A17:B17"/>
    <mergeCell ref="A1:F1"/>
    <mergeCell ref="A4:C4"/>
    <mergeCell ref="A8:C8"/>
    <mergeCell ref="A9:C9"/>
    <mergeCell ref="A10:B10"/>
    <mergeCell ref="A11:B11"/>
    <mergeCell ref="A18:B18"/>
    <mergeCell ref="A19:B19"/>
    <mergeCell ref="A21:F21"/>
    <mergeCell ref="C5:C7"/>
    <mergeCell ref="D4:D7"/>
    <mergeCell ref="E4:E7"/>
    <mergeCell ref="F4:F7"/>
    <mergeCell ref="A5:B7"/>
    <mergeCell ref="A12:B12"/>
    <mergeCell ref="A13:B13"/>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B1">
      <selection activeCell="K45" sqref="K45"/>
    </sheetView>
  </sheetViews>
  <sheetFormatPr defaultColWidth="9.00390625" defaultRowHeight="14.25"/>
  <cols>
    <col min="1" max="1" width="16.25390625" style="5" customWidth="1"/>
    <col min="2" max="2" width="29.00390625" style="5" customWidth="1"/>
    <col min="3" max="3" width="22.75390625" style="5" customWidth="1"/>
    <col min="4" max="5" width="17.875" style="5" customWidth="1"/>
    <col min="6" max="6" width="12.125" style="5" customWidth="1"/>
    <col min="7" max="16384" width="9.00390625" style="5" customWidth="1"/>
  </cols>
  <sheetData>
    <row r="1" spans="1:6" s="1" customFormat="1" ht="30" customHeight="1">
      <c r="A1" s="215" t="s">
        <v>116</v>
      </c>
      <c r="B1" s="216"/>
      <c r="C1" s="216"/>
      <c r="D1" s="216"/>
      <c r="E1" s="216"/>
      <c r="F1" s="52"/>
    </row>
    <row r="2" spans="1:6" s="2" customFormat="1" ht="10.5" customHeight="1">
      <c r="A2" s="6"/>
      <c r="B2" s="6"/>
      <c r="C2" s="6"/>
      <c r="F2" s="24"/>
    </row>
    <row r="3" spans="1:6" s="2" customFormat="1" ht="27" customHeight="1">
      <c r="A3" s="7" t="s">
        <v>2</v>
      </c>
      <c r="B3" s="6"/>
      <c r="C3" s="6"/>
      <c r="D3" s="8"/>
      <c r="E3" s="53" t="s">
        <v>117</v>
      </c>
      <c r="F3" s="24"/>
    </row>
    <row r="4" spans="1:5" s="48" customFormat="1" ht="30" customHeight="1">
      <c r="A4" s="217" t="s">
        <v>118</v>
      </c>
      <c r="B4" s="218"/>
      <c r="C4" s="219" t="s">
        <v>119</v>
      </c>
      <c r="D4" s="219"/>
      <c r="E4" s="219"/>
    </row>
    <row r="5" spans="1:5" s="49" customFormat="1" ht="30" customHeight="1">
      <c r="A5" s="55" t="s">
        <v>120</v>
      </c>
      <c r="B5" s="55" t="s">
        <v>68</v>
      </c>
      <c r="C5" s="55" t="s">
        <v>53</v>
      </c>
      <c r="D5" s="55" t="s">
        <v>121</v>
      </c>
      <c r="E5" s="54" t="s">
        <v>122</v>
      </c>
    </row>
    <row r="6" spans="1:5" s="50" customFormat="1" ht="30" customHeight="1">
      <c r="A6" s="220" t="s">
        <v>53</v>
      </c>
      <c r="B6" s="220"/>
      <c r="C6" s="56">
        <v>599.73</v>
      </c>
      <c r="D6" s="56">
        <v>502.71</v>
      </c>
      <c r="E6" s="56">
        <v>97.01999999999998</v>
      </c>
    </row>
    <row r="7" spans="1:5" s="50" customFormat="1" ht="30" customHeight="1">
      <c r="A7" s="57">
        <v>301</v>
      </c>
      <c r="B7" s="58" t="s">
        <v>123</v>
      </c>
      <c r="C7" s="56">
        <v>416.04</v>
      </c>
      <c r="D7" s="59">
        <v>416.04</v>
      </c>
      <c r="E7" s="59"/>
    </row>
    <row r="8" spans="1:5" s="50" customFormat="1" ht="30" customHeight="1">
      <c r="A8" s="60">
        <v>30101</v>
      </c>
      <c r="B8" s="61" t="s">
        <v>124</v>
      </c>
      <c r="C8" s="56">
        <v>219.06</v>
      </c>
      <c r="D8" s="62">
        <v>219.06</v>
      </c>
      <c r="E8" s="62"/>
    </row>
    <row r="9" spans="1:5" s="50" customFormat="1" ht="30" customHeight="1">
      <c r="A9" s="60">
        <v>30102</v>
      </c>
      <c r="B9" s="61" t="s">
        <v>125</v>
      </c>
      <c r="C9" s="56">
        <v>115.13999999999999</v>
      </c>
      <c r="D9" s="62">
        <v>115.13999999999999</v>
      </c>
      <c r="E9" s="62"/>
    </row>
    <row r="10" spans="1:5" s="50" customFormat="1" ht="30" customHeight="1">
      <c r="A10" s="60">
        <v>30104</v>
      </c>
      <c r="B10" s="63" t="s">
        <v>126</v>
      </c>
      <c r="C10" s="56">
        <v>60.16</v>
      </c>
      <c r="D10" s="62">
        <v>60.16</v>
      </c>
      <c r="E10" s="62"/>
    </row>
    <row r="11" spans="1:5" s="50" customFormat="1" ht="30" customHeight="1">
      <c r="A11" s="60">
        <v>30107</v>
      </c>
      <c r="B11" s="63" t="s">
        <v>127</v>
      </c>
      <c r="C11" s="56">
        <v>1.12</v>
      </c>
      <c r="D11" s="62">
        <v>1.12</v>
      </c>
      <c r="E11" s="62"/>
    </row>
    <row r="12" spans="1:5" s="50" customFormat="1" ht="30" customHeight="1">
      <c r="A12" s="60">
        <v>30199</v>
      </c>
      <c r="B12" s="64" t="s">
        <v>128</v>
      </c>
      <c r="C12" s="56">
        <v>20.56</v>
      </c>
      <c r="D12" s="62">
        <v>20.56</v>
      </c>
      <c r="E12" s="62"/>
    </row>
    <row r="13" spans="1:5" s="50" customFormat="1" ht="30" customHeight="1">
      <c r="A13" s="57">
        <v>302</v>
      </c>
      <c r="B13" s="65" t="s">
        <v>129</v>
      </c>
      <c r="C13" s="56">
        <v>97.01999999999998</v>
      </c>
      <c r="D13" s="62"/>
      <c r="E13" s="62">
        <v>97.01999999999998</v>
      </c>
    </row>
    <row r="14" spans="1:5" s="50" customFormat="1" ht="30" customHeight="1">
      <c r="A14" s="64">
        <v>30201</v>
      </c>
      <c r="B14" s="64" t="s">
        <v>130</v>
      </c>
      <c r="C14" s="56">
        <v>8.379999999999999</v>
      </c>
      <c r="D14" s="62"/>
      <c r="E14" s="62">
        <v>8.379999999999999</v>
      </c>
    </row>
    <row r="15" spans="1:5" s="50" customFormat="1" ht="30" customHeight="1">
      <c r="A15" s="64">
        <v>30202</v>
      </c>
      <c r="B15" s="64" t="s">
        <v>131</v>
      </c>
      <c r="C15" s="56">
        <v>3.93</v>
      </c>
      <c r="D15" s="62"/>
      <c r="E15" s="62">
        <v>3.93</v>
      </c>
    </row>
    <row r="16" spans="1:5" s="50" customFormat="1" ht="30" customHeight="1">
      <c r="A16" s="64">
        <v>30203</v>
      </c>
      <c r="B16" s="64" t="s">
        <v>132</v>
      </c>
      <c r="C16" s="56">
        <v>0.57</v>
      </c>
      <c r="D16" s="62"/>
      <c r="E16" s="62">
        <v>0.57</v>
      </c>
    </row>
    <row r="17" spans="1:5" s="50" customFormat="1" ht="30" customHeight="1">
      <c r="A17" s="64">
        <v>30204</v>
      </c>
      <c r="B17" s="64" t="s">
        <v>133</v>
      </c>
      <c r="C17" s="56">
        <v>0.11</v>
      </c>
      <c r="D17" s="62"/>
      <c r="E17" s="62">
        <v>0.11</v>
      </c>
    </row>
    <row r="18" spans="1:5" s="50" customFormat="1" ht="30" customHeight="1">
      <c r="A18" s="64">
        <v>30205</v>
      </c>
      <c r="B18" s="64" t="s">
        <v>134</v>
      </c>
      <c r="C18" s="56">
        <v>1.57</v>
      </c>
      <c r="D18" s="62"/>
      <c r="E18" s="62">
        <v>1.57</v>
      </c>
    </row>
    <row r="19" spans="1:5" s="50" customFormat="1" ht="30" customHeight="1">
      <c r="A19" s="64">
        <v>30206</v>
      </c>
      <c r="B19" s="64" t="s">
        <v>135</v>
      </c>
      <c r="C19" s="56">
        <v>4.16</v>
      </c>
      <c r="D19" s="62"/>
      <c r="E19" s="62">
        <v>4.16</v>
      </c>
    </row>
    <row r="20" spans="1:5" s="50" customFormat="1" ht="30" customHeight="1">
      <c r="A20" s="64">
        <v>30207</v>
      </c>
      <c r="B20" s="64" t="s">
        <v>136</v>
      </c>
      <c r="C20" s="56">
        <v>1.01</v>
      </c>
      <c r="D20" s="62"/>
      <c r="E20" s="62">
        <v>1.01</v>
      </c>
    </row>
    <row r="21" spans="1:5" s="50" customFormat="1" ht="30" customHeight="1">
      <c r="A21" s="64">
        <v>30208</v>
      </c>
      <c r="B21" s="64" t="s">
        <v>137</v>
      </c>
      <c r="C21" s="56">
        <v>0</v>
      </c>
      <c r="D21" s="62"/>
      <c r="E21" s="62"/>
    </row>
    <row r="22" spans="1:5" s="50" customFormat="1" ht="30" customHeight="1">
      <c r="A22" s="64">
        <v>30209</v>
      </c>
      <c r="B22" s="64" t="s">
        <v>138</v>
      </c>
      <c r="C22" s="56">
        <v>0.64</v>
      </c>
      <c r="D22" s="62"/>
      <c r="E22" s="62">
        <v>0.64</v>
      </c>
    </row>
    <row r="23" spans="1:5" s="50" customFormat="1" ht="30" customHeight="1">
      <c r="A23" s="64">
        <v>30211</v>
      </c>
      <c r="B23" s="64" t="s">
        <v>139</v>
      </c>
      <c r="C23" s="56">
        <v>3.72</v>
      </c>
      <c r="D23" s="62"/>
      <c r="E23" s="62">
        <v>3.72</v>
      </c>
    </row>
    <row r="24" spans="1:5" s="50" customFormat="1" ht="30" customHeight="1">
      <c r="A24" s="64">
        <v>30212</v>
      </c>
      <c r="B24" s="64" t="s">
        <v>140</v>
      </c>
      <c r="C24" s="56">
        <v>0</v>
      </c>
      <c r="D24" s="62"/>
      <c r="E24" s="62"/>
    </row>
    <row r="25" spans="1:5" s="50" customFormat="1" ht="30" customHeight="1">
      <c r="A25" s="64">
        <v>30213</v>
      </c>
      <c r="B25" s="64" t="s">
        <v>141</v>
      </c>
      <c r="C25" s="56">
        <v>11.37</v>
      </c>
      <c r="D25" s="62"/>
      <c r="E25" s="62">
        <v>11.37</v>
      </c>
    </row>
    <row r="26" spans="1:5" s="50" customFormat="1" ht="30" customHeight="1">
      <c r="A26" s="64">
        <v>30214</v>
      </c>
      <c r="B26" s="64" t="s">
        <v>142</v>
      </c>
      <c r="C26" s="56">
        <v>0.04</v>
      </c>
      <c r="D26" s="62"/>
      <c r="E26" s="62">
        <v>0.04</v>
      </c>
    </row>
    <row r="27" spans="1:5" s="50" customFormat="1" ht="30" customHeight="1">
      <c r="A27" s="64">
        <v>30215</v>
      </c>
      <c r="B27" s="64" t="s">
        <v>143</v>
      </c>
      <c r="C27" s="56">
        <v>0.17</v>
      </c>
      <c r="D27" s="62"/>
      <c r="E27" s="62">
        <v>0.17</v>
      </c>
    </row>
    <row r="28" spans="1:5" s="50" customFormat="1" ht="30" customHeight="1">
      <c r="A28" s="64">
        <v>30216</v>
      </c>
      <c r="B28" s="64" t="s">
        <v>144</v>
      </c>
      <c r="C28" s="56">
        <v>1.64</v>
      </c>
      <c r="D28" s="62"/>
      <c r="E28" s="62">
        <v>1.64</v>
      </c>
    </row>
    <row r="29" spans="1:5" s="50" customFormat="1" ht="30" customHeight="1">
      <c r="A29" s="64">
        <v>30217</v>
      </c>
      <c r="B29" s="64" t="s">
        <v>145</v>
      </c>
      <c r="C29" s="56">
        <v>17.07</v>
      </c>
      <c r="D29" s="62"/>
      <c r="E29" s="62">
        <v>17.07</v>
      </c>
    </row>
    <row r="30" spans="1:5" s="50" customFormat="1" ht="30" customHeight="1">
      <c r="A30" s="64">
        <v>30218</v>
      </c>
      <c r="B30" s="64" t="s">
        <v>146</v>
      </c>
      <c r="C30" s="56">
        <v>2</v>
      </c>
      <c r="D30" s="62"/>
      <c r="E30" s="62">
        <v>2</v>
      </c>
    </row>
    <row r="31" spans="1:5" s="50" customFormat="1" ht="30" customHeight="1">
      <c r="A31" s="64">
        <v>30226</v>
      </c>
      <c r="B31" s="64" t="s">
        <v>147</v>
      </c>
      <c r="C31" s="56">
        <v>0</v>
      </c>
      <c r="D31" s="62"/>
      <c r="E31" s="62"/>
    </row>
    <row r="32" spans="1:5" s="50" customFormat="1" ht="30" customHeight="1">
      <c r="A32" s="64">
        <v>30227</v>
      </c>
      <c r="B32" s="64" t="s">
        <v>148</v>
      </c>
      <c r="C32" s="56">
        <v>0</v>
      </c>
      <c r="D32" s="62"/>
      <c r="E32" s="62"/>
    </row>
    <row r="33" spans="1:5" s="50" customFormat="1" ht="30" customHeight="1">
      <c r="A33" s="64">
        <v>30228</v>
      </c>
      <c r="B33" s="64" t="s">
        <v>149</v>
      </c>
      <c r="C33" s="56">
        <v>27.51</v>
      </c>
      <c r="D33" s="62"/>
      <c r="E33" s="62">
        <v>27.51</v>
      </c>
    </row>
    <row r="34" spans="1:5" s="50" customFormat="1" ht="30" customHeight="1">
      <c r="A34" s="64">
        <v>30229</v>
      </c>
      <c r="B34" s="64" t="s">
        <v>150</v>
      </c>
      <c r="C34" s="56">
        <v>0</v>
      </c>
      <c r="D34" s="62"/>
      <c r="E34" s="62"/>
    </row>
    <row r="35" spans="1:5" s="50" customFormat="1" ht="30" customHeight="1">
      <c r="A35" s="64">
        <v>30231</v>
      </c>
      <c r="B35" s="64" t="s">
        <v>151</v>
      </c>
      <c r="C35" s="56">
        <v>1.32</v>
      </c>
      <c r="D35" s="62"/>
      <c r="E35" s="62">
        <v>1.32</v>
      </c>
    </row>
    <row r="36" spans="1:5" s="50" customFormat="1" ht="30" customHeight="1">
      <c r="A36" s="64">
        <v>30239</v>
      </c>
      <c r="B36" s="64" t="s">
        <v>152</v>
      </c>
      <c r="C36" s="56">
        <v>10.58</v>
      </c>
      <c r="D36" s="62"/>
      <c r="E36" s="62">
        <v>10.58</v>
      </c>
    </row>
    <row r="37" spans="1:5" s="50" customFormat="1" ht="30" customHeight="1">
      <c r="A37" s="64">
        <v>30299</v>
      </c>
      <c r="B37" s="64" t="s">
        <v>153</v>
      </c>
      <c r="C37" s="56">
        <v>1.23</v>
      </c>
      <c r="D37" s="62"/>
      <c r="E37" s="62">
        <v>1.23</v>
      </c>
    </row>
    <row r="38" spans="1:7" s="51" customFormat="1" ht="30" customHeight="1">
      <c r="A38" s="65">
        <v>303</v>
      </c>
      <c r="B38" s="65" t="s">
        <v>154</v>
      </c>
      <c r="C38" s="56">
        <v>86.67000000000002</v>
      </c>
      <c r="D38" s="62">
        <v>86.67000000000002</v>
      </c>
      <c r="E38" s="62"/>
      <c r="F38" s="50"/>
      <c r="G38" s="50"/>
    </row>
    <row r="39" spans="1:6" s="50" customFormat="1" ht="30" customHeight="1">
      <c r="A39" s="64">
        <v>30301</v>
      </c>
      <c r="B39" s="64" t="s">
        <v>155</v>
      </c>
      <c r="C39" s="56">
        <v>0</v>
      </c>
      <c r="D39" s="62"/>
      <c r="E39" s="62"/>
      <c r="F39" s="51"/>
    </row>
    <row r="40" spans="1:5" s="50" customFormat="1" ht="30" customHeight="1">
      <c r="A40" s="64">
        <v>30302</v>
      </c>
      <c r="B40" s="64" t="s">
        <v>156</v>
      </c>
      <c r="C40" s="56">
        <v>34.73</v>
      </c>
      <c r="D40" s="62">
        <v>34.73</v>
      </c>
      <c r="E40" s="62"/>
    </row>
    <row r="41" spans="1:5" s="50" customFormat="1" ht="30" customHeight="1">
      <c r="A41" s="64">
        <v>30304</v>
      </c>
      <c r="B41" s="66" t="s">
        <v>157</v>
      </c>
      <c r="C41" s="56">
        <v>0</v>
      </c>
      <c r="D41" s="62"/>
      <c r="E41" s="62"/>
    </row>
    <row r="42" spans="1:5" s="50" customFormat="1" ht="30" customHeight="1">
      <c r="A42" s="64">
        <v>30305</v>
      </c>
      <c r="B42" s="64" t="s">
        <v>158</v>
      </c>
      <c r="C42" s="56">
        <v>6.85</v>
      </c>
      <c r="D42" s="62">
        <v>6.85</v>
      </c>
      <c r="E42" s="62"/>
    </row>
    <row r="43" spans="1:5" s="50" customFormat="1" ht="30" customHeight="1">
      <c r="A43" s="64">
        <v>30307</v>
      </c>
      <c r="B43" s="64" t="s">
        <v>159</v>
      </c>
      <c r="C43" s="56">
        <v>0</v>
      </c>
      <c r="D43" s="62"/>
      <c r="E43" s="62"/>
    </row>
    <row r="44" spans="1:5" s="50" customFormat="1" ht="30" customHeight="1">
      <c r="A44" s="64">
        <v>30309</v>
      </c>
      <c r="B44" s="64" t="s">
        <v>160</v>
      </c>
      <c r="C44" s="56">
        <v>0</v>
      </c>
      <c r="D44" s="62"/>
      <c r="E44" s="62"/>
    </row>
    <row r="45" spans="1:5" s="50" customFormat="1" ht="30" customHeight="1">
      <c r="A45" s="64">
        <v>30311</v>
      </c>
      <c r="B45" s="64" t="s">
        <v>161</v>
      </c>
      <c r="C45" s="56">
        <v>33.370000000000005</v>
      </c>
      <c r="D45" s="62">
        <v>33.370000000000005</v>
      </c>
      <c r="E45" s="62"/>
    </row>
    <row r="46" spans="1:5" s="50" customFormat="1" ht="30" customHeight="1">
      <c r="A46" s="64">
        <v>30399</v>
      </c>
      <c r="B46" s="64" t="s">
        <v>162</v>
      </c>
      <c r="C46" s="56">
        <v>7.85</v>
      </c>
      <c r="D46" s="62">
        <v>7.85</v>
      </c>
      <c r="E46" s="62"/>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D10" sqref="D10"/>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29" t="s">
        <v>163</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164</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14.25">
      <c r="B4" s="35" t="s">
        <v>165</v>
      </c>
      <c r="D4" s="33" t="s">
        <v>166</v>
      </c>
      <c r="E4" s="36"/>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7" t="s">
        <v>167</v>
      </c>
      <c r="C5" s="38" t="s">
        <v>8</v>
      </c>
      <c r="D5" s="39" t="s">
        <v>168</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169</v>
      </c>
      <c r="C6" s="42">
        <v>20.39</v>
      </c>
      <c r="D6" s="39" t="s">
        <v>170</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3" t="s">
        <v>171</v>
      </c>
      <c r="C7" s="42"/>
      <c r="D7" s="44"/>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3" t="s">
        <v>172</v>
      </c>
      <c r="C8" s="42">
        <v>3.32</v>
      </c>
      <c r="D8" s="39" t="s">
        <v>170</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3" t="s">
        <v>173</v>
      </c>
      <c r="C9" s="42"/>
      <c r="D9" s="44"/>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3" t="s">
        <v>174</v>
      </c>
      <c r="C10" s="42">
        <v>3.32</v>
      </c>
      <c r="D10" s="39" t="s">
        <v>170</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3" t="s">
        <v>175</v>
      </c>
      <c r="C11" s="42">
        <v>17.07</v>
      </c>
      <c r="D11" s="44"/>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176</v>
      </c>
      <c r="C12" s="42"/>
      <c r="D12" s="4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3" t="s">
        <v>177</v>
      </c>
      <c r="C13" s="42"/>
      <c r="D13" s="44"/>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3" t="s">
        <v>178</v>
      </c>
      <c r="C14" s="42"/>
      <c r="D14" s="4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3" t="s">
        <v>179</v>
      </c>
      <c r="C15" s="42"/>
      <c r="D15" s="44"/>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3" t="s">
        <v>180</v>
      </c>
      <c r="C16" s="42">
        <v>1</v>
      </c>
      <c r="D16" s="4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3" t="s">
        <v>181</v>
      </c>
      <c r="C17" s="42">
        <v>212</v>
      </c>
      <c r="D17" s="44"/>
    </row>
    <row r="18" spans="2:4" ht="48.75" customHeight="1">
      <c r="B18" s="43" t="s">
        <v>182</v>
      </c>
      <c r="C18" s="42">
        <v>2488</v>
      </c>
      <c r="D18" s="44"/>
    </row>
    <row r="19" spans="2:4" ht="14.25">
      <c r="B19" s="45" t="s">
        <v>183</v>
      </c>
      <c r="C19" s="45"/>
      <c r="D19" s="46"/>
    </row>
    <row r="20" spans="2:4" ht="15.75" customHeight="1">
      <c r="B20" s="47" t="s">
        <v>184</v>
      </c>
      <c r="C20" s="47"/>
      <c r="D20" s="46"/>
    </row>
    <row r="21" spans="2:4" ht="27.75" customHeight="1">
      <c r="B21" s="221" t="s">
        <v>185</v>
      </c>
      <c r="C21" s="221"/>
      <c r="D21" s="46"/>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14" sqref="I1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9" t="s">
        <v>186</v>
      </c>
      <c r="B1" s="209"/>
      <c r="C1" s="209"/>
      <c r="D1" s="209"/>
      <c r="E1" s="209"/>
      <c r="F1" s="209"/>
      <c r="G1" s="209"/>
      <c r="H1" s="209"/>
      <c r="I1" s="209"/>
    </row>
    <row r="2" spans="1:9" s="2" customFormat="1" ht="10.5" customHeight="1">
      <c r="A2" s="6"/>
      <c r="B2" s="6"/>
      <c r="C2" s="6"/>
      <c r="I2" s="24" t="s">
        <v>187</v>
      </c>
    </row>
    <row r="3" spans="1:9" s="2" customFormat="1" ht="15" customHeight="1">
      <c r="A3" s="7" t="s">
        <v>2</v>
      </c>
      <c r="B3" s="6"/>
      <c r="C3" s="6"/>
      <c r="D3" s="8"/>
      <c r="E3" s="8"/>
      <c r="F3" s="8"/>
      <c r="G3" s="8"/>
      <c r="H3" s="9"/>
      <c r="I3" s="24" t="s">
        <v>3</v>
      </c>
    </row>
    <row r="4" spans="1:9" s="3" customFormat="1" ht="20.25" customHeight="1">
      <c r="A4" s="210" t="s">
        <v>113</v>
      </c>
      <c r="B4" s="211"/>
      <c r="C4" s="211"/>
      <c r="D4" s="199" t="s">
        <v>188</v>
      </c>
      <c r="E4" s="202" t="s">
        <v>189</v>
      </c>
      <c r="F4" s="224" t="s">
        <v>190</v>
      </c>
      <c r="G4" s="225"/>
      <c r="H4" s="225"/>
      <c r="I4" s="205" t="s">
        <v>107</v>
      </c>
    </row>
    <row r="5" spans="1:9" s="3" customFormat="1" ht="27" customHeight="1">
      <c r="A5" s="208" t="s">
        <v>67</v>
      </c>
      <c r="B5" s="198"/>
      <c r="C5" s="198" t="s">
        <v>68</v>
      </c>
      <c r="D5" s="200"/>
      <c r="E5" s="203"/>
      <c r="F5" s="203" t="s">
        <v>191</v>
      </c>
      <c r="G5" s="203" t="s">
        <v>114</v>
      </c>
      <c r="H5" s="200" t="s">
        <v>94</v>
      </c>
      <c r="I5" s="206"/>
    </row>
    <row r="6" spans="1:9" s="3" customFormat="1" ht="18" customHeight="1">
      <c r="A6" s="208"/>
      <c r="B6" s="198"/>
      <c r="C6" s="198"/>
      <c r="D6" s="200"/>
      <c r="E6" s="203"/>
      <c r="F6" s="203"/>
      <c r="G6" s="203"/>
      <c r="H6" s="200"/>
      <c r="I6" s="206"/>
    </row>
    <row r="7" spans="1:9" s="3" customFormat="1" ht="22.5" customHeight="1">
      <c r="A7" s="208"/>
      <c r="B7" s="198"/>
      <c r="C7" s="198"/>
      <c r="D7" s="201"/>
      <c r="E7" s="204"/>
      <c r="F7" s="204"/>
      <c r="G7" s="204"/>
      <c r="H7" s="201"/>
      <c r="I7" s="207"/>
    </row>
    <row r="8" spans="1:9" s="3" customFormat="1" ht="22.5" customHeight="1">
      <c r="A8" s="212" t="s">
        <v>69</v>
      </c>
      <c r="B8" s="213"/>
      <c r="C8" s="214"/>
      <c r="D8" s="10">
        <v>1</v>
      </c>
      <c r="E8" s="10">
        <v>2</v>
      </c>
      <c r="F8" s="10">
        <v>3</v>
      </c>
      <c r="G8" s="10">
        <v>4</v>
      </c>
      <c r="H8" s="11">
        <v>5</v>
      </c>
      <c r="I8" s="25">
        <v>6</v>
      </c>
    </row>
    <row r="9" spans="1:9" s="3" customFormat="1" ht="22.5" customHeight="1">
      <c r="A9" s="226" t="s">
        <v>53</v>
      </c>
      <c r="B9" s="227"/>
      <c r="C9" s="228"/>
      <c r="D9" s="12"/>
      <c r="E9" s="12"/>
      <c r="F9" s="12"/>
      <c r="G9" s="12"/>
      <c r="H9" s="13"/>
      <c r="I9" s="26"/>
    </row>
    <row r="10" spans="1:9" s="4" customFormat="1" ht="22.5" customHeight="1">
      <c r="A10" s="208"/>
      <c r="B10" s="198"/>
      <c r="C10" s="14"/>
      <c r="D10" s="15"/>
      <c r="E10" s="15"/>
      <c r="F10" s="15"/>
      <c r="G10" s="16"/>
      <c r="H10" s="17"/>
      <c r="I10" s="27"/>
    </row>
    <row r="11" spans="1:9" s="4" customFormat="1" ht="22.5" customHeight="1">
      <c r="A11" s="208"/>
      <c r="B11" s="198"/>
      <c r="C11" s="18"/>
      <c r="D11" s="15"/>
      <c r="E11" s="15"/>
      <c r="F11" s="15"/>
      <c r="G11" s="15"/>
      <c r="H11" s="19"/>
      <c r="I11" s="27"/>
    </row>
    <row r="12" spans="1:9" s="4" customFormat="1" ht="22.5" customHeight="1">
      <c r="A12" s="208"/>
      <c r="B12" s="198"/>
      <c r="C12" s="14"/>
      <c r="D12" s="15"/>
      <c r="E12" s="15"/>
      <c r="F12" s="15"/>
      <c r="G12" s="15"/>
      <c r="H12" s="19"/>
      <c r="I12" s="27"/>
    </row>
    <row r="13" spans="1:9" s="4" customFormat="1" ht="22.5" customHeight="1">
      <c r="A13" s="208"/>
      <c r="B13" s="198"/>
      <c r="C13" s="18"/>
      <c r="D13" s="15"/>
      <c r="E13" s="15"/>
      <c r="F13" s="15"/>
      <c r="G13" s="15"/>
      <c r="H13" s="19"/>
      <c r="I13" s="27"/>
    </row>
    <row r="14" spans="1:9" s="4" customFormat="1" ht="22.5" customHeight="1">
      <c r="A14" s="208"/>
      <c r="B14" s="198"/>
      <c r="C14" s="18"/>
      <c r="D14" s="15"/>
      <c r="E14" s="15"/>
      <c r="F14" s="15"/>
      <c r="G14" s="15"/>
      <c r="H14" s="19"/>
      <c r="I14" s="27"/>
    </row>
    <row r="15" spans="1:9" s="4" customFormat="1" ht="22.5" customHeight="1">
      <c r="A15" s="222"/>
      <c r="B15" s="223"/>
      <c r="C15" s="20"/>
      <c r="D15" s="21"/>
      <c r="E15" s="21"/>
      <c r="F15" s="21"/>
      <c r="G15" s="21"/>
      <c r="H15" s="22"/>
      <c r="I15" s="28"/>
    </row>
    <row r="16" spans="1:9" ht="32.25" customHeight="1">
      <c r="A16" s="196" t="s">
        <v>192</v>
      </c>
      <c r="B16" s="197"/>
      <c r="C16" s="197"/>
      <c r="D16" s="197"/>
      <c r="E16" s="197"/>
      <c r="F16" s="197"/>
      <c r="G16" s="197"/>
      <c r="H16" s="197"/>
      <c r="I16" s="197"/>
    </row>
    <row r="17" ht="14.25">
      <c r="A17" s="23"/>
    </row>
    <row r="18" ht="14.25">
      <c r="A18" s="23"/>
    </row>
    <row r="19" ht="14.25">
      <c r="A19" s="23"/>
    </row>
    <row r="20" ht="14.25">
      <c r="A20" s="23"/>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2017-07-10T02:17:23Z</cp:lastPrinted>
  <dcterms:created xsi:type="dcterms:W3CDTF">2011-12-26T04:36:18Z</dcterms:created>
  <dcterms:modified xsi:type="dcterms:W3CDTF">2019-03-17T14:25:48Z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