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tabRatio="952"/>
  </bookViews>
  <sheets>
    <sheet name="表1-部门收支总表" sheetId="3" r:id="rId1"/>
    <sheet name="表2-收入预算总表" sheetId="4" r:id="rId2"/>
    <sheet name="表3-支出预算汇总表" sheetId="45" r:id="rId3"/>
    <sheet name="财政拨款收支总表" sheetId="47" r:id="rId4"/>
    <sheet name="表4-支出预算分类总表" sheetId="7" r:id="rId5"/>
    <sheet name="表5-基本支出预算明细表—工资福利支出" sheetId="9" r:id="rId6"/>
    <sheet name="表6-基本支出预算明细表—商品和服务支出" sheetId="11" r:id="rId7"/>
    <sheet name="表7-基本支出预算明细表—对个人和家庭的补助" sheetId="13" r:id="rId8"/>
    <sheet name="表8-政府性基金拨款支出情况表" sheetId="46" r:id="rId9"/>
    <sheet name="表9-“三公”经费" sheetId="44" r:id="rId10"/>
  </sheets>
  <definedNames>
    <definedName name="a">#REF!</definedName>
    <definedName name="A0">#REF!</definedName>
    <definedName name="maocuhui">#REF!</definedName>
    <definedName name="_xlnm.Print_Area" localSheetId="0">'表1-部门收支总表'!$A$1:$H$36</definedName>
    <definedName name="_xlnm.Print_Area" localSheetId="2">'表3-支出预算汇总表'!$A$1:$O$7</definedName>
    <definedName name="_xlnm.Print_Area">#REF!</definedName>
    <definedName name="_xlnm.Print_Titles" localSheetId="0">'表1-部门收支总表'!$1:$5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4">'表4-支出预算分类总表'!$1:$6</definedName>
    <definedName name="_xlnm.Print_Titles" localSheetId="5">'表5-基本支出预算明细表—工资福利支出'!$1:$6</definedName>
    <definedName name="_xlnm.Print_Titles" localSheetId="6">'表6-基本支出预算明细表—商品和服务支出'!$1:$6</definedName>
    <definedName name="_xlnm.Print_Titles" localSheetId="7">'表7-基本支出预算明细表—对个人和家庭的补助'!$1:$6</definedName>
    <definedName name="_xlnm.Print_Titles" localSheetId="8">'表8-政府性基金拨款支出情况表'!$1:$6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<sst xmlns="http://schemas.openxmlformats.org/spreadsheetml/2006/main" count="252">
  <si>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</si>
  <si>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</si>
  <si>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</si>
  <si>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</si>
  <si>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</si>
  <si>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</si>
  <si>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</si>
  <si>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</si>
  <si>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</si>
  <si>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</si>
  <si>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</si>
  <si>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</si>
  <si>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</si>
  <si>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</si>
  <si>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</si>
  <si>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</si>
  <si>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</si>
  <si>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</si>
  <si>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</si>
  <si>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</si>
  <si>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</si>
  <si>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</si>
  <si>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</si>
  <si>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</si>
  <si>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</si>
  <si>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</si>
  <si>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</si>
  <si>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</si>
  <si>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</si>
  <si>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</si>
  <si>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</si>
  <si>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</si>
  <si>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</si>
  <si>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</si>
  <si>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</si>
  <si>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</si>
  <si>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</si>
  <si>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</si>
  <si>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</si>
  <si>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</si>
  <si>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</si>
  <si>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</si>
  <si>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</si>
  <si>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</si>
  <si>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</si>
  <si>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</si>
  <si>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</si>
  <si>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</si>
  <si>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</si>
  <si>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</si>
  <si>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</si>
  <si>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</si>
  <si>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</si>
  <si>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</si>
  <si>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</si>
  <si>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</si>
  <si>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</si>
  <si>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</si>
  <si>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</si>
  <si>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</si>
  <si>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</si>
  <si>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</si>
  <si>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</si>
  <si>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</si>
  <si>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</si>
  <si>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</si>
  <si>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</si>
  <si>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</si>
  <si>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</si>
  <si>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</si>
  <si>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</si>
  <si>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</si>
  <si>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</si>
  <si>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</si>
  <si>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</si>
  <si>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</si>
  <si>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</si>
  <si>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</si>
  <si>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</si>
  <si>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</si>
  <si>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</si>
  <si>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</si>
  <si>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</si>
  <si>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</si>
  <si>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</si>
  <si>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</si>
  <si>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</si>
  <si>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</si>
  <si>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</si>
  <si>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</si>
  <si>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</si>
  <si>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</si>
  <si>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</si>
  <si>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</si>
  <si>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</si>
  <si>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</si>
  <si>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</si>
  <si>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</si>
  <si>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</si>
  <si>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</si>
  <si>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</si>
  <si>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</si>
  <si>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</si>
  <si>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</si>
  <si>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r>
      <rPr>
        <sz val="10"/>
        <rFont val="宋体"/>
        <charset val="134"/>
      </rPr>
      <t>10</t>
    </r>
    <r>
      <rPr>
        <sz val="10"/>
        <rFont val="宋体"/>
        <charset val="134"/>
      </rPr>
      <t>7</t>
    </r>
  </si>
  <si>
    <t>合计</t>
  </si>
  <si>
    <r>
      <rPr>
        <sz val="10"/>
        <rFont val="宋体"/>
        <charset val="134"/>
      </rPr>
      <t>10</t>
    </r>
    <r>
      <rPr>
        <sz val="10"/>
        <rFont val="宋体"/>
        <charset val="134"/>
      </rPr>
      <t>7</t>
    </r>
    <r>
      <rPr>
        <sz val="10"/>
        <rFont val="宋体"/>
        <charset val="134"/>
      </rPr>
      <t>001</t>
    </r>
  </si>
  <si>
    <t>中共汨罗市委宣传部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</si>
  <si>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07002</t>
    </r>
  </si>
  <si>
    <t>汨罗市文学艺术界联合会</t>
  </si>
  <si>
    <t>107003</t>
  </si>
  <si>
    <t>汨罗市建设文明建设办公室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</si>
  <si>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</si>
  <si>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</si>
  <si>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</si>
  <si>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</si>
  <si>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</si>
  <si>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</si>
  <si>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2018年财政拨款收支总表</t>
  </si>
  <si>
    <t>单位名称：宣传部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</si>
  <si>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</si>
  <si>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</si>
  <si>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</si>
  <si>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</si>
  <si>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</si>
  <si>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</si>
  <si>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</si>
  <si>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</si>
  <si>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</si>
  <si>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</si>
  <si>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</si>
  <si>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</si>
  <si>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</si>
  <si>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</si>
  <si>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</si>
  <si>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</si>
  <si>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</si>
  <si>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</si>
  <si>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</si>
  <si>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</si>
  <si>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</si>
  <si>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</si>
  <si>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</si>
  <si>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</si>
  <si>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</si>
  <si>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</si>
  <si>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</si>
  <si>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</si>
  <si>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</si>
  <si>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</si>
  <si>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</si>
  <si>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</si>
  <si>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</si>
  <si>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</si>
  <si>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</si>
  <si>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</si>
  <si>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</si>
  <si>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</si>
  <si>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</si>
  <si>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</si>
  <si>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</si>
  <si>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</si>
  <si>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</si>
  <si>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</si>
  <si>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</si>
  <si>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</si>
  <si>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</si>
  <si>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</si>
  <si>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</si>
  <si>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</si>
  <si>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</si>
  <si>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</si>
  <si>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</si>
  <si>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</si>
  <si>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</si>
  <si>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</si>
  <si>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>10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</si>
  <si>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10</t>
    </r>
    <r>
      <rPr>
        <sz val="9"/>
        <rFont val="宋体"/>
        <charset val="134"/>
      </rPr>
      <t>7</t>
    </r>
    <r>
      <rPr>
        <sz val="9"/>
        <rFont val="宋体"/>
        <charset val="134"/>
      </rPr>
      <t>001</t>
    </r>
  </si>
  <si>
    <r>
      <rPr>
        <sz val="9"/>
        <rFont val="宋体"/>
        <charset val="134"/>
      </rPr>
      <t>10</t>
    </r>
    <r>
      <rPr>
        <sz val="9"/>
        <rFont val="宋体"/>
        <charset val="134"/>
      </rPr>
      <t>7</t>
    </r>
    <r>
      <rPr>
        <sz val="9"/>
        <rFont val="宋体"/>
        <charset val="134"/>
      </rPr>
      <t>00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</si>
  <si>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10</t>
    </r>
    <r>
      <rPr>
        <sz val="9"/>
        <rFont val="宋体"/>
        <charset val="134"/>
      </rPr>
      <t>7</t>
    </r>
    <r>
      <rPr>
        <sz val="9"/>
        <rFont val="宋体"/>
        <charset val="134"/>
      </rPr>
      <t>00</t>
    </r>
    <r>
      <rPr>
        <sz val="9"/>
        <rFont val="宋体"/>
        <charset val="134"/>
      </rPr>
      <t>3</t>
    </r>
  </si>
  <si>
    <t>汨罗市精神文明建设办公室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</si>
  <si>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</si>
  <si>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</si>
  <si>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</si>
  <si>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</si>
  <si>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</si>
  <si>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</si>
  <si>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</si>
  <si>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</si>
  <si>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</si>
  <si>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</si>
  <si>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</si>
  <si>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</si>
  <si>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</si>
  <si>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</si>
  <si>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</si>
  <si>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</si>
  <si>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</si>
  <si>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</si>
  <si>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</si>
  <si>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</si>
  <si>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107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</si>
  <si>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07001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</si>
  <si>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07002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</si>
  <si>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07003</t>
    </r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</si>
  <si>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</si>
  <si>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</si>
  <si>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</si>
  <si>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</si>
  <si>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</si>
  <si>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</si>
  <si>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</si>
  <si>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</si>
  <si>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</si>
  <si>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</si>
  <si>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</si>
  <si>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</si>
  <si>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</si>
  <si>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</si>
  <si>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</si>
  <si>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</si>
  <si>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</si>
  <si>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</si>
  <si>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</si>
  <si>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</si>
  <si>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</si>
  <si>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</si>
  <si>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</si>
  <si>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</si>
  <si>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</si>
  <si>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</si>
  <si>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</si>
  <si>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</si>
  <si>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</si>
  <si>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</si>
  <si>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</si>
  <si>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</si>
  <si>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</si>
  <si>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</si>
  <si>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</si>
  <si>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无</t>
  </si>
  <si>
    <t>预算09表</t>
  </si>
  <si>
    <t>2018年“三公”经费预算情况表</t>
  </si>
  <si>
    <t>填报单位：中共汨罗市委宣传部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</si>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</sst>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* #,##0;* \-#,##0;* &quot;-&quot;;@"/>
    <numFmt numFmtId="178" formatCode="* #,##0.00;* \-#,##0.00;* &quot;&quot;??;@"/>
    <numFmt numFmtId="179" formatCode="#,##0.00_ "/>
    <numFmt numFmtId="180" formatCode="0.00_ "/>
  </numFmts>
  <fonts count="54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name val="Arial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10" borderId="29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16" borderId="3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/>
    <xf numFmtId="0" fontId="19" fillId="10" borderId="26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/>
    <xf numFmtId="0" fontId="16" fillId="12" borderId="0" applyNumberFormat="0" applyBorder="0" applyAlignment="0" applyProtection="0">
      <alignment vertical="center"/>
    </xf>
    <xf numFmtId="0" fontId="20" fillId="11" borderId="2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23" applyNumberFormat="0" applyAlignment="0" applyProtection="0">
      <alignment vertical="center"/>
    </xf>
    <xf numFmtId="0" fontId="41" fillId="4" borderId="30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23" borderId="32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10" borderId="29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3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9" fillId="10" borderId="26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4" fillId="0" borderId="0"/>
    <xf numFmtId="0" fontId="18" fillId="20" borderId="0" applyNumberFormat="0" applyBorder="0" applyAlignment="0" applyProtection="0">
      <alignment vertical="center"/>
    </xf>
    <xf numFmtId="0" fontId="1" fillId="0" borderId="0"/>
    <xf numFmtId="0" fontId="18" fillId="20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4" fillId="0" borderId="0"/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" fillId="0" borderId="0"/>
    <xf numFmtId="0" fontId="48" fillId="0" borderId="0" applyNumberFormat="0" applyFill="0" applyBorder="0" applyAlignment="0" applyProtection="0"/>
    <xf numFmtId="0" fontId="31" fillId="0" borderId="0"/>
    <xf numFmtId="0" fontId="16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18" fillId="0" borderId="0">
      <alignment vertical="center"/>
    </xf>
    <xf numFmtId="0" fontId="31" fillId="0" borderId="0"/>
    <xf numFmtId="0" fontId="1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46" fillId="46" borderId="37" applyNumberFormat="0" applyAlignment="0" applyProtection="0">
      <alignment vertical="center"/>
    </xf>
    <xf numFmtId="0" fontId="46" fillId="46" borderId="3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6" fillId="15" borderId="26" applyNumberFormat="0" applyAlignment="0" applyProtection="0">
      <alignment vertical="center"/>
    </xf>
    <xf numFmtId="0" fontId="26" fillId="15" borderId="26" applyNumberFormat="0" applyAlignment="0" applyProtection="0">
      <alignment vertical="center"/>
    </xf>
    <xf numFmtId="0" fontId="31" fillId="0" borderId="0"/>
    <xf numFmtId="0" fontId="1" fillId="8" borderId="24" applyNumberFormat="0" applyFont="0" applyAlignment="0" applyProtection="0">
      <alignment vertical="center"/>
    </xf>
    <xf numFmtId="0" fontId="1" fillId="8" borderId="24" applyNumberFormat="0" applyFont="0" applyAlignment="0" applyProtection="0">
      <alignment vertical="center"/>
    </xf>
  </cellStyleXfs>
  <cellXfs count="193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5" xfId="120" applyFont="1" applyBorder="1" applyAlignment="1">
      <alignment horizontal="center" vertical="center"/>
    </xf>
    <xf numFmtId="0" fontId="0" fillId="0" borderId="6" xfId="120" applyFont="1" applyFill="1" applyBorder="1" applyAlignment="1">
      <alignment horizontal="center" vertical="center"/>
    </xf>
    <xf numFmtId="0" fontId="1" fillId="0" borderId="7" xfId="120" applyBorder="1"/>
    <xf numFmtId="0" fontId="0" fillId="0" borderId="5" xfId="120" applyFont="1" applyBorder="1" applyAlignment="1">
      <alignment vertical="center"/>
    </xf>
    <xf numFmtId="0" fontId="5" fillId="0" borderId="0" xfId="120" applyFont="1"/>
    <xf numFmtId="0" fontId="0" fillId="0" borderId="7" xfId="120" applyFont="1" applyBorder="1" applyAlignment="1">
      <alignment horizontal="center" vertical="center"/>
    </xf>
    <xf numFmtId="0" fontId="0" fillId="0" borderId="8" xfId="120" applyFont="1" applyBorder="1" applyAlignment="1">
      <alignment vertical="center"/>
    </xf>
    <xf numFmtId="0" fontId="0" fillId="0" borderId="9" xfId="120" applyFont="1" applyFill="1" applyBorder="1" applyAlignment="1">
      <alignment horizontal="center" vertical="center"/>
    </xf>
    <xf numFmtId="0" fontId="0" fillId="0" borderId="8" xfId="120" applyFont="1" applyBorder="1" applyAlignment="1">
      <alignment horizontal="left" vertical="center" wrapText="1"/>
    </xf>
    <xf numFmtId="0" fontId="0" fillId="0" borderId="9" xfId="120" applyFont="1" applyBorder="1" applyAlignment="1">
      <alignment horizontal="center" vertical="center"/>
    </xf>
    <xf numFmtId="0" fontId="0" fillId="0" borderId="10" xfId="120" applyFont="1" applyBorder="1" applyAlignment="1">
      <alignment horizontal="left" vertical="center" wrapText="1"/>
    </xf>
    <xf numFmtId="0" fontId="0" fillId="0" borderId="11" xfId="120" applyFont="1" applyBorder="1" applyAlignment="1">
      <alignment horizontal="center" vertical="center"/>
    </xf>
    <xf numFmtId="0" fontId="1" fillId="0" borderId="12" xfId="120" applyBorder="1"/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76" fontId="3" fillId="2" borderId="6" xfId="7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left" vertical="center"/>
    </xf>
    <xf numFmtId="178" fontId="3" fillId="0" borderId="6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16" xfId="7" applyNumberFormat="1" applyFont="1" applyFill="1" applyBorder="1" applyAlignment="1" applyProtection="1">
      <alignment horizontal="center" vertical="center" wrapText="1"/>
    </xf>
    <xf numFmtId="178" fontId="3" fillId="0" borderId="17" xfId="7" applyNumberFormat="1" applyFont="1" applyFill="1" applyBorder="1" applyAlignment="1" applyProtection="1">
      <alignment horizontal="center" vertical="center" wrapText="1"/>
    </xf>
    <xf numFmtId="178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76" fontId="3" fillId="0" borderId="6" xfId="7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/>
    <xf numFmtId="0" fontId="0" fillId="0" borderId="6" xfId="0" applyNumberFormat="1" applyFill="1" applyBorder="1"/>
    <xf numFmtId="0" fontId="0" fillId="0" borderId="6" xfId="0" applyNumberFormat="1" applyFont="1" applyFill="1" applyBorder="1"/>
    <xf numFmtId="0" fontId="3" fillId="0" borderId="6" xfId="7" applyNumberFormat="1" applyFont="1" applyFill="1" applyBorder="1" applyAlignment="1">
      <alignment horizontal="centerContinuous" vertical="center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18" xfId="7" applyNumberFormat="1" applyFont="1" applyFill="1" applyBorder="1" applyAlignment="1" applyProtection="1"/>
    <xf numFmtId="0" fontId="0" fillId="2" borderId="6" xfId="7" applyNumberFormat="1" applyFont="1" applyFill="1" applyBorder="1" applyAlignment="1" applyProtection="1">
      <alignment horizontal="center" vertical="center" wrapText="1"/>
    </xf>
    <xf numFmtId="176" fontId="0" fillId="0" borderId="6" xfId="7" applyNumberFormat="1" applyFont="1" applyFill="1" applyBorder="1" applyAlignment="1">
      <alignment horizontal="center" vertical="center" wrapText="1"/>
    </xf>
    <xf numFmtId="0" fontId="0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left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7" applyNumberFormat="1" applyFont="1" applyFill="1" applyAlignment="1">
      <alignment horizontal="right" vertical="center" wrapText="1"/>
    </xf>
    <xf numFmtId="49" fontId="0" fillId="0" borderId="6" xfId="0" applyNumberFormat="1" applyFill="1" applyBorder="1"/>
    <xf numFmtId="176" fontId="0" fillId="0" borderId="6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>
      <alignment horizontal="centerContinuous" vertical="center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176" fontId="11" fillId="0" borderId="21" xfId="0" applyNumberFormat="1" applyFont="1" applyFill="1" applyBorder="1" applyAlignment="1">
      <alignment horizontal="right" vertical="center"/>
    </xf>
    <xf numFmtId="179" fontId="8" fillId="0" borderId="6" xfId="0" applyNumberFormat="1" applyFont="1" applyFill="1" applyBorder="1" applyAlignment="1" applyProtection="1">
      <alignment horizontal="right" vertical="center" wrapText="1"/>
    </xf>
    <xf numFmtId="180" fontId="8" fillId="0" borderId="6" xfId="0" applyNumberFormat="1" applyFont="1" applyFill="1" applyBorder="1" applyAlignment="1" applyProtection="1">
      <alignment vertical="center" wrapText="1"/>
      <protection locked="0"/>
    </xf>
    <xf numFmtId="179" fontId="8" fillId="0" borderId="6" xfId="0" applyNumberFormat="1" applyFont="1" applyFill="1" applyBorder="1" applyAlignment="1" applyProtection="1">
      <alignment vertical="center" wrapText="1"/>
    </xf>
    <xf numFmtId="4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180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79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179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horizontal="right" vertical="center" wrapText="1"/>
    </xf>
    <xf numFmtId="0" fontId="8" fillId="0" borderId="6" xfId="0" applyNumberFormat="1" applyFont="1" applyFill="1" applyBorder="1" applyAlignment="1" applyProtection="1">
      <alignment vertical="center"/>
      <protection locked="0"/>
    </xf>
    <xf numFmtId="179" fontId="8" fillId="0" borderId="6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Fill="1" applyBorder="1" applyAlignment="1" applyProtection="1">
      <alignment vertical="center"/>
      <protection locked="0"/>
    </xf>
    <xf numFmtId="17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>
      <alignment horizontal="center" vertical="center" wrapText="1"/>
    </xf>
    <xf numFmtId="176" fontId="3" fillId="0" borderId="16" xfId="7" applyNumberFormat="1" applyFont="1" applyFill="1" applyBorder="1" applyAlignment="1">
      <alignment horizontal="center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right" wrapText="1"/>
    </xf>
    <xf numFmtId="4" fontId="3" fillId="0" borderId="6" xfId="7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vertical="center"/>
    </xf>
    <xf numFmtId="0" fontId="10" fillId="2" borderId="0" xfId="0" applyNumberFormat="1" applyFont="1" applyFill="1" applyProtection="1"/>
    <xf numFmtId="0" fontId="11" fillId="2" borderId="0" xfId="0" applyNumberFormat="1" applyFont="1" applyFill="1" applyAlignment="1" applyProtection="1">
      <alignment horizontal="right" vertical="center"/>
    </xf>
    <xf numFmtId="0" fontId="12" fillId="2" borderId="0" xfId="0" applyNumberFormat="1" applyFont="1" applyFill="1" applyAlignment="1" applyProtection="1">
      <alignment horizontal="centerContinuous" vertical="center"/>
    </xf>
    <xf numFmtId="0" fontId="10" fillId="2" borderId="0" xfId="0" applyNumberFormat="1" applyFont="1" applyFill="1" applyAlignment="1" applyProtection="1">
      <alignment horizontal="centerContinuous" vertical="center"/>
    </xf>
    <xf numFmtId="0" fontId="11" fillId="2" borderId="18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/>
    </xf>
    <xf numFmtId="0" fontId="11" fillId="0" borderId="6" xfId="0" applyNumberFormat="1" applyFont="1" applyFill="1" applyBorder="1" applyAlignment="1" applyProtection="1">
      <alignment horizontal="centerContinuous" vertical="center"/>
    </xf>
    <xf numFmtId="0" fontId="10" fillId="0" borderId="6" xfId="0" applyNumberFormat="1" applyFont="1" applyFill="1" applyBorder="1" applyAlignment="1" applyProtection="1">
      <alignment horizontal="centerContinuous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vertical="center"/>
    </xf>
    <xf numFmtId="176" fontId="11" fillId="0" borderId="9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vertical="center"/>
    </xf>
    <xf numFmtId="4" fontId="11" fillId="0" borderId="21" xfId="0" applyNumberFormat="1" applyFont="1" applyFill="1" applyBorder="1" applyAlignment="1" applyProtection="1">
      <alignment horizontal="right" vertical="center" wrapText="1"/>
    </xf>
    <xf numFmtId="176" fontId="11" fillId="0" borderId="6" xfId="0" applyNumberFormat="1" applyFont="1" applyFill="1" applyBorder="1" applyAlignment="1" applyProtection="1">
      <alignment horizontal="right" vertical="center" wrapText="1"/>
    </xf>
    <xf numFmtId="176" fontId="11" fillId="0" borderId="21" xfId="0" applyNumberFormat="1" applyFont="1" applyFill="1" applyBorder="1" applyAlignment="1" applyProtection="1">
      <alignment horizontal="right" vertical="center" wrapText="1"/>
    </xf>
    <xf numFmtId="176" fontId="11" fillId="0" borderId="16" xfId="0" applyNumberFormat="1" applyFont="1" applyFill="1" applyBorder="1" applyAlignment="1" applyProtection="1">
      <alignment horizontal="right" vertical="center" wrapText="1"/>
    </xf>
    <xf numFmtId="176" fontId="11" fillId="0" borderId="17" xfId="0" applyNumberFormat="1" applyFont="1" applyFill="1" applyBorder="1" applyAlignment="1" applyProtection="1">
      <alignment horizontal="right" vertical="center" wrapText="1"/>
    </xf>
    <xf numFmtId="176" fontId="11" fillId="0" borderId="21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vertical="center"/>
    </xf>
    <xf numFmtId="176" fontId="11" fillId="0" borderId="16" xfId="0" applyNumberFormat="1" applyFont="1" applyFill="1" applyBorder="1" applyProtection="1"/>
    <xf numFmtId="176" fontId="11" fillId="0" borderId="6" xfId="0" applyNumberFormat="1" applyFont="1" applyFill="1" applyBorder="1" applyProtection="1"/>
    <xf numFmtId="0" fontId="11" fillId="0" borderId="22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176" fontId="11" fillId="0" borderId="9" xfId="0" applyNumberFormat="1" applyFont="1" applyFill="1" applyBorder="1" applyProtection="1"/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Protection="1"/>
    <xf numFmtId="176" fontId="11" fillId="0" borderId="17" xfId="0" applyNumberFormat="1" applyFont="1" applyFill="1" applyBorder="1" applyProtection="1"/>
    <xf numFmtId="0" fontId="10" fillId="0" borderId="0" xfId="0" applyNumberFormat="1" applyFont="1" applyFill="1" applyProtection="1"/>
  </cellXfs>
  <cellStyles count="150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A16" workbookViewId="0">
      <selection activeCell="B29" sqref="B29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58" t="s">
        <v>0</v>
      </c>
      <c r="B1" s="158"/>
      <c r="C1" s="158"/>
      <c r="D1" s="158"/>
      <c r="E1" s="158"/>
      <c r="G1" s="159"/>
      <c r="H1" s="160" t="s">
        <v>1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  <c r="IV1" s="159"/>
    </row>
    <row r="2" ht="21" customHeight="1" spans="1:256">
      <c r="A2" s="161" t="s">
        <v>2</v>
      </c>
      <c r="B2" s="161"/>
      <c r="C2" s="161"/>
      <c r="D2" s="161"/>
      <c r="E2" s="161"/>
      <c r="F2" s="161"/>
      <c r="G2" s="162"/>
      <c r="H2" s="162"/>
      <c r="I2" s="162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  <c r="IV2" s="159"/>
    </row>
    <row r="3" ht="21" customHeight="1" spans="1:256">
      <c r="A3" s="163"/>
      <c r="B3" s="163"/>
      <c r="C3" s="163"/>
      <c r="D3" s="158"/>
      <c r="E3" s="158"/>
      <c r="G3" s="159"/>
      <c r="H3" s="164" t="s">
        <v>3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</row>
    <row r="4" s="28" customFormat="1" ht="21" customHeight="1" spans="1:256">
      <c r="A4" s="165" t="s">
        <v>4</v>
      </c>
      <c r="B4" s="165"/>
      <c r="C4" s="165" t="s">
        <v>5</v>
      </c>
      <c r="D4" s="165"/>
      <c r="E4" s="165"/>
      <c r="F4" s="165"/>
      <c r="G4" s="166"/>
      <c r="H4" s="166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</row>
    <row r="5" s="28" customFormat="1" ht="21" customHeight="1" spans="1:256">
      <c r="A5" s="167" t="s">
        <v>6</v>
      </c>
      <c r="B5" s="167" t="s">
        <v>7</v>
      </c>
      <c r="C5" s="168" t="s">
        <v>8</v>
      </c>
      <c r="D5" s="169" t="s">
        <v>7</v>
      </c>
      <c r="E5" s="168" t="s">
        <v>9</v>
      </c>
      <c r="F5" s="169" t="s">
        <v>7</v>
      </c>
      <c r="G5" s="168" t="s">
        <v>10</v>
      </c>
      <c r="H5" s="169" t="s">
        <v>7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  <c r="IN5" s="192"/>
      <c r="IO5" s="192"/>
      <c r="IP5" s="192"/>
      <c r="IQ5" s="192"/>
      <c r="IR5" s="192"/>
      <c r="IS5" s="192"/>
      <c r="IT5" s="192"/>
      <c r="IU5" s="192"/>
      <c r="IV5" s="192"/>
    </row>
    <row r="6" s="28" customFormat="1" ht="21" customHeight="1" spans="1:256">
      <c r="A6" s="170" t="s">
        <v>11</v>
      </c>
      <c r="B6" s="131">
        <v>620.67</v>
      </c>
      <c r="C6" s="171" t="s">
        <v>12</v>
      </c>
      <c r="D6" s="172">
        <v>620.67</v>
      </c>
      <c r="E6" s="173" t="s">
        <v>13</v>
      </c>
      <c r="F6" s="172">
        <v>294.67</v>
      </c>
      <c r="G6" s="173" t="s">
        <v>14</v>
      </c>
      <c r="H6" s="172">
        <v>238.48</v>
      </c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  <c r="IV6" s="192"/>
    </row>
    <row r="7" s="28" customFormat="1" ht="21" customHeight="1" spans="1:256">
      <c r="A7" s="170" t="s">
        <v>15</v>
      </c>
      <c r="B7" s="131">
        <v>620.67</v>
      </c>
      <c r="C7" s="171" t="s">
        <v>16</v>
      </c>
      <c r="D7" s="172">
        <v>0</v>
      </c>
      <c r="E7" s="173" t="s">
        <v>17</v>
      </c>
      <c r="F7" s="172">
        <v>238.48</v>
      </c>
      <c r="G7" s="173" t="s">
        <v>18</v>
      </c>
      <c r="H7" s="172">
        <v>56.09</v>
      </c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  <c r="IV7" s="192"/>
    </row>
    <row r="8" s="28" customFormat="1" ht="21" customHeight="1" spans="1:256">
      <c r="A8" s="170" t="s">
        <v>19</v>
      </c>
      <c r="B8" s="174">
        <v>0</v>
      </c>
      <c r="C8" s="171" t="s">
        <v>20</v>
      </c>
      <c r="D8" s="172">
        <v>0</v>
      </c>
      <c r="E8" s="173" t="s">
        <v>21</v>
      </c>
      <c r="F8" s="175">
        <v>56.09</v>
      </c>
      <c r="G8" s="173" t="s">
        <v>22</v>
      </c>
      <c r="H8" s="172">
        <v>0</v>
      </c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</row>
    <row r="9" s="28" customFormat="1" ht="21" customHeight="1" spans="1:256">
      <c r="A9" s="170" t="s">
        <v>23</v>
      </c>
      <c r="B9" s="176">
        <v>0</v>
      </c>
      <c r="C9" s="171" t="s">
        <v>24</v>
      </c>
      <c r="D9" s="172">
        <v>0</v>
      </c>
      <c r="E9" s="173" t="s">
        <v>25</v>
      </c>
      <c r="F9" s="177">
        <v>0.1</v>
      </c>
      <c r="G9" s="173" t="s">
        <v>26</v>
      </c>
      <c r="H9" s="172">
        <v>0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</row>
    <row r="10" s="28" customFormat="1" ht="21" customHeight="1" spans="1:256">
      <c r="A10" s="170" t="s">
        <v>27</v>
      </c>
      <c r="B10" s="176">
        <v>0</v>
      </c>
      <c r="C10" s="171" t="s">
        <v>28</v>
      </c>
      <c r="D10" s="172">
        <v>0</v>
      </c>
      <c r="E10" s="173"/>
      <c r="F10" s="178"/>
      <c r="G10" s="173" t="s">
        <v>29</v>
      </c>
      <c r="H10" s="172">
        <v>0</v>
      </c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  <c r="IN10" s="192"/>
      <c r="IO10" s="192"/>
      <c r="IP10" s="192"/>
      <c r="IQ10" s="192"/>
      <c r="IR10" s="192"/>
      <c r="IS10" s="192"/>
      <c r="IT10" s="192"/>
      <c r="IU10" s="192"/>
      <c r="IV10" s="192"/>
    </row>
    <row r="11" s="28" customFormat="1" ht="21" customHeight="1" spans="1:256">
      <c r="A11" s="170" t="s">
        <v>30</v>
      </c>
      <c r="B11" s="131">
        <v>0</v>
      </c>
      <c r="C11" s="171" t="s">
        <v>31</v>
      </c>
      <c r="D11" s="172">
        <v>0</v>
      </c>
      <c r="E11" s="173" t="s">
        <v>32</v>
      </c>
      <c r="F11" s="172">
        <f>SUM(F12:F20)</f>
        <v>326</v>
      </c>
      <c r="G11" s="173" t="s">
        <v>33</v>
      </c>
      <c r="H11" s="172">
        <v>0</v>
      </c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  <c r="IN11" s="192"/>
      <c r="IO11" s="192"/>
      <c r="IP11" s="192"/>
      <c r="IQ11" s="192"/>
      <c r="IR11" s="192"/>
      <c r="IS11" s="192"/>
      <c r="IT11" s="192"/>
      <c r="IU11" s="192"/>
      <c r="IV11" s="192"/>
    </row>
    <row r="12" s="28" customFormat="1" ht="21" customHeight="1" spans="1:256">
      <c r="A12" s="170" t="s">
        <v>34</v>
      </c>
      <c r="B12" s="176">
        <v>0</v>
      </c>
      <c r="C12" s="171" t="s">
        <v>35</v>
      </c>
      <c r="D12" s="172">
        <v>0</v>
      </c>
      <c r="E12" s="173" t="s">
        <v>21</v>
      </c>
      <c r="F12" s="172">
        <v>326</v>
      </c>
      <c r="G12" s="173" t="s">
        <v>36</v>
      </c>
      <c r="H12" s="172">
        <v>0</v>
      </c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</row>
    <row r="13" s="28" customFormat="1" ht="21" customHeight="1" spans="1:256">
      <c r="A13" s="170" t="s">
        <v>37</v>
      </c>
      <c r="B13" s="176">
        <v>0</v>
      </c>
      <c r="C13" s="171" t="s">
        <v>38</v>
      </c>
      <c r="D13" s="172">
        <v>0</v>
      </c>
      <c r="E13" s="173" t="s">
        <v>25</v>
      </c>
      <c r="F13" s="172">
        <v>0</v>
      </c>
      <c r="G13" s="173" t="s">
        <v>39</v>
      </c>
      <c r="H13" s="172">
        <v>0</v>
      </c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  <c r="IV13" s="192"/>
    </row>
    <row r="14" s="28" customFormat="1" ht="21" customHeight="1" spans="1:256">
      <c r="A14" s="170" t="s">
        <v>40</v>
      </c>
      <c r="B14" s="179">
        <v>0</v>
      </c>
      <c r="C14" s="171" t="s">
        <v>41</v>
      </c>
      <c r="D14" s="172">
        <v>0</v>
      </c>
      <c r="E14" s="173" t="s">
        <v>42</v>
      </c>
      <c r="F14" s="172">
        <v>0</v>
      </c>
      <c r="G14" s="173" t="s">
        <v>43</v>
      </c>
      <c r="H14" s="172">
        <v>0.1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  <c r="IV14" s="192"/>
    </row>
    <row r="15" s="28" customFormat="1" ht="21" customHeight="1" spans="1:256">
      <c r="A15" s="170" t="s">
        <v>44</v>
      </c>
      <c r="B15" s="179">
        <v>0</v>
      </c>
      <c r="C15" s="171" t="s">
        <v>45</v>
      </c>
      <c r="D15" s="172">
        <v>0</v>
      </c>
      <c r="E15" s="173" t="s">
        <v>46</v>
      </c>
      <c r="F15" s="172">
        <v>0</v>
      </c>
      <c r="G15" s="173" t="s">
        <v>47</v>
      </c>
      <c r="H15" s="172">
        <v>0</v>
      </c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  <c r="IU15" s="192"/>
      <c r="IV15" s="192"/>
    </row>
    <row r="16" s="28" customFormat="1" ht="21" customHeight="1" spans="1:256">
      <c r="A16" s="170"/>
      <c r="B16" s="176"/>
      <c r="C16" s="171" t="s">
        <v>48</v>
      </c>
      <c r="D16" s="172">
        <v>0</v>
      </c>
      <c r="E16" s="173" t="s">
        <v>49</v>
      </c>
      <c r="F16" s="172">
        <v>0</v>
      </c>
      <c r="G16" s="173" t="s">
        <v>50</v>
      </c>
      <c r="H16" s="172">
        <v>0</v>
      </c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  <c r="IV16" s="192"/>
    </row>
    <row r="17" s="28" customFormat="1" ht="21" customHeight="1" spans="1:256">
      <c r="A17" s="180"/>
      <c r="B17" s="176"/>
      <c r="C17" s="171" t="s">
        <v>51</v>
      </c>
      <c r="D17" s="172">
        <v>0</v>
      </c>
      <c r="E17" s="173" t="s">
        <v>52</v>
      </c>
      <c r="F17" s="172">
        <v>0</v>
      </c>
      <c r="G17" s="173" t="s">
        <v>53</v>
      </c>
      <c r="H17" s="172">
        <v>0</v>
      </c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  <c r="IV17" s="192"/>
    </row>
    <row r="18" s="28" customFormat="1" ht="21" customHeight="1" spans="1:256">
      <c r="A18" s="180"/>
      <c r="B18" s="176"/>
      <c r="C18" s="171" t="s">
        <v>54</v>
      </c>
      <c r="D18" s="172">
        <v>0</v>
      </c>
      <c r="E18" s="173" t="s">
        <v>55</v>
      </c>
      <c r="F18" s="172">
        <v>0</v>
      </c>
      <c r="G18" s="173" t="s">
        <v>56</v>
      </c>
      <c r="H18" s="172">
        <v>0</v>
      </c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  <c r="IN18" s="192"/>
      <c r="IO18" s="192"/>
      <c r="IP18" s="192"/>
      <c r="IQ18" s="192"/>
      <c r="IR18" s="192"/>
      <c r="IS18" s="192"/>
      <c r="IT18" s="192"/>
      <c r="IU18" s="192"/>
      <c r="IV18" s="192"/>
    </row>
    <row r="19" s="28" customFormat="1" ht="21" customHeight="1" spans="1:256">
      <c r="A19" s="180"/>
      <c r="B19" s="176"/>
      <c r="C19" s="171" t="s">
        <v>57</v>
      </c>
      <c r="D19" s="172">
        <v>0</v>
      </c>
      <c r="E19" s="173" t="s">
        <v>58</v>
      </c>
      <c r="F19" s="172">
        <v>0</v>
      </c>
      <c r="G19" s="173" t="s">
        <v>59</v>
      </c>
      <c r="H19" s="172">
        <v>0</v>
      </c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  <c r="HW19" s="192"/>
      <c r="HX19" s="192"/>
      <c r="HY19" s="192"/>
      <c r="HZ19" s="192"/>
      <c r="IA19" s="192"/>
      <c r="IB19" s="192"/>
      <c r="IC19" s="192"/>
      <c r="ID19" s="192"/>
      <c r="IE19" s="192"/>
      <c r="IF19" s="192"/>
      <c r="IG19" s="192"/>
      <c r="IH19" s="192"/>
      <c r="II19" s="192"/>
      <c r="IJ19" s="192"/>
      <c r="IK19" s="192"/>
      <c r="IL19" s="192"/>
      <c r="IM19" s="192"/>
      <c r="IN19" s="192"/>
      <c r="IO19" s="192"/>
      <c r="IP19" s="192"/>
      <c r="IQ19" s="192"/>
      <c r="IR19" s="192"/>
      <c r="IS19" s="192"/>
      <c r="IT19" s="192"/>
      <c r="IU19" s="192"/>
      <c r="IV19" s="192"/>
    </row>
    <row r="20" s="28" customFormat="1" ht="21" customHeight="1" spans="1:256">
      <c r="A20" s="180"/>
      <c r="B20" s="176"/>
      <c r="C20" s="181" t="s">
        <v>60</v>
      </c>
      <c r="D20" s="172">
        <v>0</v>
      </c>
      <c r="E20" s="173" t="s">
        <v>61</v>
      </c>
      <c r="F20" s="175">
        <v>0</v>
      </c>
      <c r="G20" s="173" t="s">
        <v>62</v>
      </c>
      <c r="H20" s="175">
        <v>0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  <c r="IV20" s="192"/>
    </row>
    <row r="21" s="28" customFormat="1" ht="21" customHeight="1" spans="1:256">
      <c r="A21" s="180"/>
      <c r="B21" s="176"/>
      <c r="C21" s="181" t="s">
        <v>63</v>
      </c>
      <c r="D21" s="172">
        <v>0</v>
      </c>
      <c r="E21" s="173" t="s">
        <v>64</v>
      </c>
      <c r="F21" s="178">
        <v>0</v>
      </c>
      <c r="G21" s="182"/>
      <c r="H21" s="183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  <c r="IV21" s="192"/>
    </row>
    <row r="22" s="28" customFormat="1" ht="21" customHeight="1" spans="1:256">
      <c r="A22" s="180"/>
      <c r="B22" s="176"/>
      <c r="C22" s="181" t="s">
        <v>65</v>
      </c>
      <c r="D22" s="172">
        <v>0</v>
      </c>
      <c r="E22" s="173" t="s">
        <v>66</v>
      </c>
      <c r="F22" s="172">
        <v>0</v>
      </c>
      <c r="G22" s="182"/>
      <c r="H22" s="184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  <c r="IV22" s="192"/>
    </row>
    <row r="23" s="28" customFormat="1" ht="21" customHeight="1" spans="1:256">
      <c r="A23" s="180"/>
      <c r="B23" s="176"/>
      <c r="C23" s="181" t="s">
        <v>67</v>
      </c>
      <c r="D23" s="172">
        <v>0</v>
      </c>
      <c r="E23" s="173" t="s">
        <v>68</v>
      </c>
      <c r="F23" s="175">
        <v>0</v>
      </c>
      <c r="G23" s="182"/>
      <c r="H23" s="184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</row>
    <row r="24" s="28" customFormat="1" ht="21" customHeight="1" spans="1:256">
      <c r="A24" s="170"/>
      <c r="B24" s="176"/>
      <c r="C24" s="181" t="s">
        <v>69</v>
      </c>
      <c r="D24" s="172">
        <v>0</v>
      </c>
      <c r="F24" s="177"/>
      <c r="G24" s="170"/>
      <c r="H24" s="184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  <c r="IV24" s="192"/>
    </row>
    <row r="25" s="28" customFormat="1" ht="21" customHeight="1" spans="1:256">
      <c r="A25" s="170"/>
      <c r="B25" s="176"/>
      <c r="C25" s="185" t="s">
        <v>70</v>
      </c>
      <c r="D25" s="172">
        <v>0</v>
      </c>
      <c r="E25" s="182"/>
      <c r="F25" s="175"/>
      <c r="G25" s="170"/>
      <c r="H25" s="184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  <c r="IV25" s="192"/>
    </row>
    <row r="26" s="28" customFormat="1" ht="21" customHeight="1" spans="1:256">
      <c r="A26" s="170"/>
      <c r="B26" s="176"/>
      <c r="C26" s="185" t="s">
        <v>71</v>
      </c>
      <c r="D26" s="172">
        <v>0</v>
      </c>
      <c r="E26" s="182"/>
      <c r="F26" s="175"/>
      <c r="G26" s="170"/>
      <c r="H26" s="184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</row>
    <row r="27" s="28" customFormat="1" ht="21" customHeight="1" spans="1:256">
      <c r="A27" s="170"/>
      <c r="B27" s="176"/>
      <c r="C27" s="181" t="s">
        <v>72</v>
      </c>
      <c r="D27" s="172">
        <v>0</v>
      </c>
      <c r="E27" s="182"/>
      <c r="F27" s="175"/>
      <c r="G27" s="170"/>
      <c r="H27" s="184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  <c r="IR27" s="192"/>
      <c r="IS27" s="192"/>
      <c r="IT27" s="192"/>
      <c r="IU27" s="192"/>
      <c r="IV27" s="192"/>
    </row>
    <row r="28" s="28" customFormat="1" ht="21" customHeight="1" spans="1:256">
      <c r="A28" s="170"/>
      <c r="B28" s="176"/>
      <c r="C28" s="186" t="s">
        <v>73</v>
      </c>
      <c r="D28" s="172">
        <v>0</v>
      </c>
      <c r="E28" s="182"/>
      <c r="F28" s="175"/>
      <c r="G28" s="170"/>
      <c r="H28" s="184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  <c r="IR28" s="192"/>
      <c r="IS28" s="192"/>
      <c r="IT28" s="192"/>
      <c r="IU28" s="192"/>
      <c r="IV28" s="192"/>
    </row>
    <row r="29" s="28" customFormat="1" ht="21" customHeight="1" spans="1:256">
      <c r="A29" s="170"/>
      <c r="B29" s="176"/>
      <c r="C29" s="181" t="s">
        <v>74</v>
      </c>
      <c r="D29" s="172">
        <v>0</v>
      </c>
      <c r="E29" s="182"/>
      <c r="F29" s="175"/>
      <c r="G29" s="170"/>
      <c r="H29" s="184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</row>
    <row r="30" s="28" customFormat="1" ht="21" customHeight="1" spans="1:256">
      <c r="A30" s="170"/>
      <c r="B30" s="176"/>
      <c r="C30" s="181" t="s">
        <v>75</v>
      </c>
      <c r="D30" s="172">
        <v>0</v>
      </c>
      <c r="E30" s="182"/>
      <c r="F30" s="175"/>
      <c r="G30" s="170"/>
      <c r="H30" s="184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  <c r="HR30" s="192"/>
      <c r="HS30" s="192"/>
      <c r="HT30" s="192"/>
      <c r="HU30" s="192"/>
      <c r="HV30" s="192"/>
      <c r="HW30" s="192"/>
      <c r="HX30" s="192"/>
      <c r="HY30" s="192"/>
      <c r="HZ30" s="192"/>
      <c r="IA30" s="192"/>
      <c r="IB30" s="192"/>
      <c r="IC30" s="192"/>
      <c r="ID30" s="192"/>
      <c r="IE30" s="192"/>
      <c r="IF30" s="192"/>
      <c r="IG30" s="192"/>
      <c r="IH30" s="192"/>
      <c r="II30" s="192"/>
      <c r="IJ30" s="192"/>
      <c r="IK30" s="192"/>
      <c r="IL30" s="192"/>
      <c r="IM30" s="192"/>
      <c r="IN30" s="192"/>
      <c r="IO30" s="192"/>
      <c r="IP30" s="192"/>
      <c r="IQ30" s="192"/>
      <c r="IR30" s="192"/>
      <c r="IS30" s="192"/>
      <c r="IT30" s="192"/>
      <c r="IU30" s="192"/>
      <c r="IV30" s="192"/>
    </row>
    <row r="31" s="28" customFormat="1" ht="21" customHeight="1" spans="1:256">
      <c r="A31" s="170"/>
      <c r="B31" s="176"/>
      <c r="C31" s="181" t="s">
        <v>76</v>
      </c>
      <c r="D31" s="172">
        <v>0</v>
      </c>
      <c r="E31" s="182"/>
      <c r="F31" s="175"/>
      <c r="G31" s="170"/>
      <c r="H31" s="184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  <c r="IV31" s="192"/>
    </row>
    <row r="32" s="28" customFormat="1" ht="21" customHeight="1" spans="1:256">
      <c r="A32" s="170"/>
      <c r="B32" s="176"/>
      <c r="C32" s="181" t="s">
        <v>77</v>
      </c>
      <c r="D32" s="172">
        <v>0</v>
      </c>
      <c r="E32" s="182"/>
      <c r="F32" s="172"/>
      <c r="G32" s="170"/>
      <c r="H32" s="187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/>
      <c r="GS32" s="192"/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2"/>
      <c r="HI32" s="192"/>
      <c r="HJ32" s="192"/>
      <c r="HK32" s="192"/>
      <c r="HL32" s="192"/>
      <c r="HM32" s="192"/>
      <c r="HN32" s="192"/>
      <c r="HO32" s="192"/>
      <c r="HP32" s="192"/>
      <c r="HQ32" s="192"/>
      <c r="HR32" s="192"/>
      <c r="HS32" s="192"/>
      <c r="HT32" s="192"/>
      <c r="HU32" s="192"/>
      <c r="HV32" s="192"/>
      <c r="HW32" s="192"/>
      <c r="HX32" s="192"/>
      <c r="HY32" s="192"/>
      <c r="HZ32" s="192"/>
      <c r="IA32" s="192"/>
      <c r="IB32" s="192"/>
      <c r="IC32" s="192"/>
      <c r="ID32" s="192"/>
      <c r="IE32" s="192"/>
      <c r="IF32" s="192"/>
      <c r="IG32" s="192"/>
      <c r="IH32" s="192"/>
      <c r="II32" s="192"/>
      <c r="IJ32" s="192"/>
      <c r="IK32" s="192"/>
      <c r="IL32" s="192"/>
      <c r="IM32" s="192"/>
      <c r="IN32" s="192"/>
      <c r="IO32" s="192"/>
      <c r="IP32" s="192"/>
      <c r="IQ32" s="192"/>
      <c r="IR32" s="192"/>
      <c r="IS32" s="192"/>
      <c r="IT32" s="192"/>
      <c r="IU32" s="192"/>
      <c r="IV32" s="192"/>
    </row>
    <row r="33" s="28" customFormat="1" ht="21" customHeight="1" spans="1:256">
      <c r="A33" s="168" t="s">
        <v>78</v>
      </c>
      <c r="B33" s="176">
        <f>B6+B9+B10+B11+B14+B15</f>
        <v>620.67</v>
      </c>
      <c r="C33" s="188" t="s">
        <v>79</v>
      </c>
      <c r="D33" s="175">
        <f>SUM(D6:D32)</f>
        <v>620.67</v>
      </c>
      <c r="E33" s="189" t="s">
        <v>79</v>
      </c>
      <c r="F33" s="175">
        <f>F6+F11+F21+F22+F23</f>
        <v>620.67</v>
      </c>
      <c r="G33" s="189" t="s">
        <v>79</v>
      </c>
      <c r="H33" s="175">
        <f>SUM(H6:H32)</f>
        <v>294.67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2"/>
      <c r="HJ33" s="192"/>
      <c r="HK33" s="192"/>
      <c r="HL33" s="192"/>
      <c r="HM33" s="192"/>
      <c r="HN33" s="192"/>
      <c r="HO33" s="192"/>
      <c r="HP33" s="192"/>
      <c r="HQ33" s="192"/>
      <c r="HR33" s="192"/>
      <c r="HS33" s="192"/>
      <c r="HT33" s="192"/>
      <c r="HU33" s="192"/>
      <c r="HV33" s="192"/>
      <c r="HW33" s="192"/>
      <c r="HX33" s="192"/>
      <c r="HY33" s="192"/>
      <c r="HZ33" s="192"/>
      <c r="IA33" s="192"/>
      <c r="IB33" s="192"/>
      <c r="IC33" s="192"/>
      <c r="ID33" s="192"/>
      <c r="IE33" s="192"/>
      <c r="IF33" s="192"/>
      <c r="IG33" s="192"/>
      <c r="IH33" s="192"/>
      <c r="II33" s="192"/>
      <c r="IJ33" s="192"/>
      <c r="IK33" s="192"/>
      <c r="IL33" s="192"/>
      <c r="IM33" s="192"/>
      <c r="IN33" s="192"/>
      <c r="IO33" s="192"/>
      <c r="IP33" s="192"/>
      <c r="IQ33" s="192"/>
      <c r="IR33" s="192"/>
      <c r="IS33" s="192"/>
      <c r="IT33" s="192"/>
      <c r="IU33" s="192"/>
      <c r="IV33" s="192"/>
    </row>
    <row r="34" s="28" customFormat="1" ht="21" customHeight="1" spans="1:256">
      <c r="A34" s="170" t="s">
        <v>80</v>
      </c>
      <c r="B34" s="176">
        <v>0</v>
      </c>
      <c r="C34" s="170"/>
      <c r="D34" s="177"/>
      <c r="E34" s="171" t="s">
        <v>81</v>
      </c>
      <c r="F34" s="177">
        <v>0</v>
      </c>
      <c r="G34" s="182"/>
      <c r="H34" s="183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  <c r="IP34" s="192"/>
      <c r="IQ34" s="192"/>
      <c r="IR34" s="192"/>
      <c r="IS34" s="192"/>
      <c r="IT34" s="192"/>
      <c r="IU34" s="192"/>
      <c r="IV34" s="192"/>
    </row>
    <row r="35" s="28" customFormat="1" ht="21" customHeight="1" spans="1:256">
      <c r="A35" s="170" t="s">
        <v>82</v>
      </c>
      <c r="B35" s="176">
        <v>0</v>
      </c>
      <c r="C35" s="170"/>
      <c r="D35" s="172"/>
      <c r="E35" s="190"/>
      <c r="F35" s="191"/>
      <c r="G35" s="190"/>
      <c r="H35" s="187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  <c r="IV35" s="192"/>
    </row>
    <row r="36" s="28" customFormat="1" ht="21" customHeight="1" spans="1:256">
      <c r="A36" s="168" t="s">
        <v>83</v>
      </c>
      <c r="B36" s="131">
        <f>B33+B34+B35</f>
        <v>620.67</v>
      </c>
      <c r="C36" s="188" t="s">
        <v>84</v>
      </c>
      <c r="D36" s="175">
        <f>D33</f>
        <v>620.67</v>
      </c>
      <c r="E36" s="189" t="s">
        <v>84</v>
      </c>
      <c r="F36" s="175">
        <f>F33+F34</f>
        <v>620.67</v>
      </c>
      <c r="G36" s="189" t="s">
        <v>84</v>
      </c>
      <c r="H36" s="175">
        <f>SUM(H33)</f>
        <v>294.67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  <c r="HR36" s="192"/>
      <c r="HS36" s="192"/>
      <c r="HT36" s="192"/>
      <c r="HU36" s="192"/>
      <c r="HV36" s="192"/>
      <c r="HW36" s="192"/>
      <c r="HX36" s="192"/>
      <c r="HY36" s="192"/>
      <c r="HZ36" s="192"/>
      <c r="IA36" s="192"/>
      <c r="IB36" s="192"/>
      <c r="IC36" s="192"/>
      <c r="ID36" s="192"/>
      <c r="IE36" s="192"/>
      <c r="IF36" s="192"/>
      <c r="IG36" s="192"/>
      <c r="IH36" s="192"/>
      <c r="II36" s="192"/>
      <c r="IJ36" s="192"/>
      <c r="IK36" s="192"/>
      <c r="IL36" s="192"/>
      <c r="IM36" s="192"/>
      <c r="IN36" s="192"/>
      <c r="IO36" s="192"/>
      <c r="IP36" s="192"/>
      <c r="IQ36" s="192"/>
      <c r="IR36" s="192"/>
      <c r="IS36" s="192"/>
      <c r="IT36" s="192"/>
      <c r="IU36" s="192"/>
      <c r="IV36" s="192"/>
    </row>
    <row r="37" ht="18" customHeight="1" spans="1:256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customHeight="1" spans="1:256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customHeight="1" spans="1:256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customHeight="1" spans="1:256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customHeight="1" spans="1:256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customHeight="1" spans="1:256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3" sqref="A3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241</v>
      </c>
    </row>
    <row r="2" s="1" customFormat="1" ht="32.25" customHeight="1" spans="1:3">
      <c r="A2" s="6" t="s">
        <v>242</v>
      </c>
      <c r="B2" s="6"/>
      <c r="C2" s="6"/>
    </row>
    <row r="3" s="2" customFormat="1" ht="20.1" customHeight="1" spans="1:3">
      <c r="A3" s="7" t="s">
        <v>243</v>
      </c>
      <c r="B3" s="8"/>
      <c r="C3" s="9" t="s">
        <v>87</v>
      </c>
    </row>
    <row r="4" s="1" customFormat="1" ht="35.1" customHeight="1" spans="1:3">
      <c r="A4" s="10" t="s">
        <v>244</v>
      </c>
      <c r="B4" s="11" t="s">
        <v>245</v>
      </c>
      <c r="C4" s="12" t="s">
        <v>246</v>
      </c>
    </row>
    <row r="5" ht="35.1" customHeight="1" spans="1:3">
      <c r="A5" s="13" t="s">
        <v>105</v>
      </c>
      <c r="B5" s="14">
        <f>B6+B7+B8</f>
        <v>22.55</v>
      </c>
      <c r="C5" s="15"/>
    </row>
    <row r="6" ht="35.1" customHeight="1" spans="1:6">
      <c r="A6" s="16" t="s">
        <v>247</v>
      </c>
      <c r="B6" s="14">
        <v>0</v>
      </c>
      <c r="C6" s="15"/>
      <c r="F6" s="17"/>
    </row>
    <row r="7" ht="35.1" customHeight="1" spans="1:3">
      <c r="A7" s="16" t="s">
        <v>248</v>
      </c>
      <c r="B7" s="14">
        <v>22.55</v>
      </c>
      <c r="C7" s="18"/>
    </row>
    <row r="8" ht="35.1" customHeight="1" spans="1:3">
      <c r="A8" s="19" t="s">
        <v>249</v>
      </c>
      <c r="B8" s="20">
        <v>0</v>
      </c>
      <c r="C8" s="15"/>
    </row>
    <row r="9" ht="35.1" customHeight="1" spans="1:3">
      <c r="A9" s="21" t="s">
        <v>250</v>
      </c>
      <c r="B9" s="22">
        <v>0</v>
      </c>
      <c r="C9" s="15"/>
    </row>
    <row r="10" ht="35.1" customHeight="1" spans="1:3">
      <c r="A10" s="23" t="s">
        <v>251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89583333333333" bottom="0.979861111111111" header="0.509722222222222" footer="0.5097222222222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showGridLines="0" workbookViewId="0">
      <selection activeCell="C8" sqref="C8"/>
    </sheetView>
  </sheetViews>
  <sheetFormatPr defaultColWidth="9.16666666666667" defaultRowHeight="11.25"/>
  <cols>
    <col min="1" max="1" width="13.5" style="28" customWidth="1"/>
    <col min="2" max="2" width="27.6666666666667" style="28" customWidth="1"/>
    <col min="3" max="5" width="18.1666666666667" style="28" customWidth="1"/>
    <col min="6" max="6" width="12.3333333333333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81"/>
      <c r="B1" s="5"/>
      <c r="C1" s="5"/>
      <c r="D1" s="5"/>
      <c r="E1" s="5"/>
      <c r="F1" s="5"/>
      <c r="G1" s="5"/>
      <c r="H1" s="49"/>
      <c r="I1" s="49"/>
      <c r="J1" s="49"/>
      <c r="K1" s="5"/>
      <c r="L1" s="81"/>
      <c r="M1" s="81"/>
      <c r="N1" s="5" t="s">
        <v>85</v>
      </c>
      <c r="O1" s="81"/>
      <c r="P1" s="81"/>
    </row>
    <row r="2" ht="23.1" customHeight="1" spans="1:16">
      <c r="A2" s="30" t="s">
        <v>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81"/>
      <c r="P2" s="81"/>
    </row>
    <row r="3" ht="23.1" customHeight="1" spans="1:16">
      <c r="A3" s="81"/>
      <c r="B3" s="148"/>
      <c r="C3" s="148"/>
      <c r="D3" s="64"/>
      <c r="E3" s="64"/>
      <c r="F3" s="64"/>
      <c r="G3" s="64"/>
      <c r="H3" s="49"/>
      <c r="I3" s="49"/>
      <c r="J3" s="49"/>
      <c r="K3" s="148"/>
      <c r="L3" s="81"/>
      <c r="M3" s="156" t="s">
        <v>87</v>
      </c>
      <c r="N3" s="156"/>
      <c r="O3" s="81"/>
      <c r="P3" s="81"/>
    </row>
    <row r="4" ht="23.1" customHeight="1" spans="1:16">
      <c r="A4" s="71" t="s">
        <v>88</v>
      </c>
      <c r="B4" s="71" t="s">
        <v>89</v>
      </c>
      <c r="C4" s="154" t="s">
        <v>90</v>
      </c>
      <c r="D4" s="68" t="s">
        <v>91</v>
      </c>
      <c r="E4" s="68"/>
      <c r="F4" s="68"/>
      <c r="G4" s="149" t="s">
        <v>92</v>
      </c>
      <c r="H4" s="68" t="s">
        <v>93</v>
      </c>
      <c r="I4" s="68" t="s">
        <v>94</v>
      </c>
      <c r="J4" s="68"/>
      <c r="K4" s="71" t="s">
        <v>95</v>
      </c>
      <c r="L4" s="71" t="s">
        <v>96</v>
      </c>
      <c r="M4" s="152" t="s">
        <v>97</v>
      </c>
      <c r="N4" s="150" t="s">
        <v>98</v>
      </c>
      <c r="O4" s="81"/>
      <c r="P4" s="81"/>
    </row>
    <row r="5" ht="46.5" customHeight="1" spans="1:16">
      <c r="A5" s="71"/>
      <c r="B5" s="71"/>
      <c r="C5" s="71"/>
      <c r="D5" s="57" t="s">
        <v>99</v>
      </c>
      <c r="E5" s="155" t="s">
        <v>100</v>
      </c>
      <c r="F5" s="121" t="s">
        <v>101</v>
      </c>
      <c r="G5" s="68"/>
      <c r="H5" s="68"/>
      <c r="I5" s="68"/>
      <c r="J5" s="68"/>
      <c r="K5" s="71"/>
      <c r="L5" s="71"/>
      <c r="M5" s="71"/>
      <c r="N5" s="68"/>
      <c r="O5" s="81"/>
      <c r="P5" s="81"/>
    </row>
    <row r="6" ht="46.5" customHeight="1" spans="1:16">
      <c r="A6" s="71"/>
      <c r="B6" s="71"/>
      <c r="C6" s="71"/>
      <c r="D6" s="58"/>
      <c r="E6" s="154"/>
      <c r="F6" s="33"/>
      <c r="G6" s="68"/>
      <c r="H6" s="68"/>
      <c r="I6" s="68" t="s">
        <v>102</v>
      </c>
      <c r="J6" s="68" t="s">
        <v>103</v>
      </c>
      <c r="K6" s="71"/>
      <c r="L6" s="71"/>
      <c r="M6" s="71"/>
      <c r="N6" s="68"/>
      <c r="O6" s="81"/>
      <c r="P6" s="81"/>
    </row>
    <row r="7" s="145" customFormat="1" ht="29.25" customHeight="1" spans="1:18">
      <c r="A7" s="72" t="s">
        <v>104</v>
      </c>
      <c r="B7" s="72" t="s">
        <v>105</v>
      </c>
      <c r="C7" s="73">
        <v>620.67</v>
      </c>
      <c r="D7" s="73">
        <v>620.67</v>
      </c>
      <c r="E7" s="73">
        <v>620.67</v>
      </c>
      <c r="F7" s="73">
        <f t="shared" ref="F7:N7" si="0">F8</f>
        <v>0</v>
      </c>
      <c r="G7" s="73">
        <f t="shared" si="0"/>
        <v>0</v>
      </c>
      <c r="H7" s="73">
        <f t="shared" si="0"/>
        <v>0</v>
      </c>
      <c r="I7" s="157">
        <f t="shared" si="0"/>
        <v>0</v>
      </c>
      <c r="J7" s="157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28"/>
      <c r="P7" s="28"/>
      <c r="Q7" s="28"/>
      <c r="R7" s="28"/>
    </row>
    <row r="8" ht="29.25" customHeight="1" spans="1:16">
      <c r="A8" s="72" t="s">
        <v>106</v>
      </c>
      <c r="B8" s="72" t="s">
        <v>107</v>
      </c>
      <c r="C8" s="73">
        <v>337.07</v>
      </c>
      <c r="D8" s="73">
        <v>337.07</v>
      </c>
      <c r="E8" s="73">
        <v>337.07</v>
      </c>
      <c r="F8" s="73">
        <v>0</v>
      </c>
      <c r="G8" s="73">
        <v>0</v>
      </c>
      <c r="H8" s="73">
        <v>0</v>
      </c>
      <c r="I8" s="157">
        <v>0</v>
      </c>
      <c r="J8" s="157">
        <v>0</v>
      </c>
      <c r="K8" s="73">
        <v>0</v>
      </c>
      <c r="L8" s="73">
        <v>0</v>
      </c>
      <c r="M8" s="73">
        <v>0</v>
      </c>
      <c r="N8" s="73">
        <v>0</v>
      </c>
      <c r="O8" s="81"/>
      <c r="P8" s="81"/>
    </row>
    <row r="9" ht="29.25" customHeight="1" spans="1:16">
      <c r="A9" s="72" t="s">
        <v>108</v>
      </c>
      <c r="B9" s="72" t="s">
        <v>109</v>
      </c>
      <c r="C9" s="73">
        <v>71.52</v>
      </c>
      <c r="D9" s="73">
        <v>71.52</v>
      </c>
      <c r="E9" s="73">
        <v>71.52</v>
      </c>
      <c r="F9" s="73"/>
      <c r="G9" s="73"/>
      <c r="H9" s="73"/>
      <c r="I9" s="157"/>
      <c r="J9" s="157"/>
      <c r="K9" s="73"/>
      <c r="L9" s="73"/>
      <c r="M9" s="73"/>
      <c r="N9" s="73"/>
      <c r="O9" s="81"/>
      <c r="P9" s="81"/>
    </row>
    <row r="10" ht="29.25" customHeight="1" spans="1:16">
      <c r="A10" s="72" t="s">
        <v>110</v>
      </c>
      <c r="B10" s="72" t="s">
        <v>111</v>
      </c>
      <c r="C10" s="73">
        <v>212.08</v>
      </c>
      <c r="D10" s="73">
        <v>212.08</v>
      </c>
      <c r="E10" s="73">
        <v>212.08</v>
      </c>
      <c r="F10" s="73"/>
      <c r="G10" s="73"/>
      <c r="H10" s="73"/>
      <c r="I10" s="157"/>
      <c r="J10" s="157"/>
      <c r="K10" s="73"/>
      <c r="L10" s="73"/>
      <c r="M10" s="73"/>
      <c r="N10" s="73"/>
      <c r="O10" s="81"/>
      <c r="P10" s="81"/>
    </row>
    <row r="11" ht="32.25" customHeight="1" spans="1:16">
      <c r="A11" s="77"/>
      <c r="B11" s="77"/>
      <c r="C11" s="77"/>
      <c r="D11" s="77"/>
      <c r="E11" s="77"/>
      <c r="F11" s="77"/>
      <c r="G11" s="77"/>
      <c r="H11" s="60"/>
      <c r="I11" s="60"/>
      <c r="J11" s="60"/>
      <c r="K11" s="77"/>
      <c r="L11" s="77"/>
      <c r="M11" s="77"/>
      <c r="N11" s="77"/>
      <c r="O11" s="81"/>
      <c r="P11" s="81"/>
    </row>
    <row r="12" ht="32.25" customHeight="1" spans="1:16">
      <c r="A12" s="77"/>
      <c r="B12" s="77"/>
      <c r="C12" s="77"/>
      <c r="D12" s="77"/>
      <c r="E12" s="77"/>
      <c r="F12" s="77"/>
      <c r="G12" s="77"/>
      <c r="H12" s="60"/>
      <c r="I12" s="60"/>
      <c r="J12" s="60"/>
      <c r="K12" s="77"/>
      <c r="L12" s="77"/>
      <c r="M12" s="77"/>
      <c r="N12" s="77"/>
      <c r="O12" s="81"/>
      <c r="P12" s="8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89583333333333" right="0.389583333333333" top="0.589583333333333" bottom="0.589583333333333" header="0.389583333333333" footer="0.389583333333333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A8" sqref="A8:IV8"/>
    </sheetView>
  </sheetViews>
  <sheetFormatPr defaultColWidth="9.16666666666667" defaultRowHeight="11.25"/>
  <cols>
    <col min="1" max="2" width="9.16666666666667" style="28" customWidth="1"/>
    <col min="3" max="3" width="38.3333333333333" style="28" customWidth="1"/>
    <col min="4" max="4" width="16.3333333333333" style="28" customWidth="1"/>
    <col min="5" max="6" width="18.1666666666667" style="28" customWidth="1"/>
    <col min="7" max="7" width="11.3333333333333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8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81"/>
      <c r="N1" s="81"/>
      <c r="O1" s="5" t="s">
        <v>112</v>
      </c>
      <c r="P1" s="81"/>
      <c r="Q1" s="81"/>
    </row>
    <row r="2" ht="23.1" customHeight="1" spans="1:17">
      <c r="A2" s="146" t="s">
        <v>113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29"/>
      <c r="Q2" s="81"/>
    </row>
    <row r="3" ht="23.1" customHeight="1" spans="1:17">
      <c r="A3" s="147"/>
      <c r="B3" s="148"/>
      <c r="C3" s="64"/>
      <c r="D3" s="148"/>
      <c r="E3" s="64"/>
      <c r="F3" s="64"/>
      <c r="G3" s="64"/>
      <c r="H3" s="64"/>
      <c r="I3" s="148"/>
      <c r="J3" s="148"/>
      <c r="K3" s="64"/>
      <c r="L3" s="64"/>
      <c r="M3" s="81"/>
      <c r="N3" s="55" t="s">
        <v>87</v>
      </c>
      <c r="O3" s="55"/>
      <c r="P3" s="64"/>
      <c r="Q3" s="81"/>
    </row>
    <row r="4" ht="24.75" customHeight="1" spans="1:17">
      <c r="A4" s="36" t="s">
        <v>114</v>
      </c>
      <c r="B4" s="35" t="s">
        <v>88</v>
      </c>
      <c r="C4" s="34" t="s">
        <v>115</v>
      </c>
      <c r="D4" s="35" t="s">
        <v>116</v>
      </c>
      <c r="E4" s="68" t="s">
        <v>91</v>
      </c>
      <c r="F4" s="68"/>
      <c r="G4" s="68"/>
      <c r="H4" s="149" t="s">
        <v>92</v>
      </c>
      <c r="I4" s="71" t="s">
        <v>93</v>
      </c>
      <c r="J4" s="71" t="s">
        <v>94</v>
      </c>
      <c r="K4" s="71"/>
      <c r="L4" s="71" t="s">
        <v>95</v>
      </c>
      <c r="M4" s="36" t="s">
        <v>96</v>
      </c>
      <c r="N4" s="38" t="s">
        <v>97</v>
      </c>
      <c r="O4" s="38" t="s">
        <v>98</v>
      </c>
      <c r="P4" s="81"/>
      <c r="Q4" s="81"/>
    </row>
    <row r="5" ht="24.75" customHeight="1" spans="1:17">
      <c r="A5" s="36"/>
      <c r="B5" s="35"/>
      <c r="C5" s="34"/>
      <c r="D5" s="37"/>
      <c r="E5" s="57" t="s">
        <v>117</v>
      </c>
      <c r="F5" s="109" t="s">
        <v>100</v>
      </c>
      <c r="G5" s="150" t="s">
        <v>101</v>
      </c>
      <c r="H5" s="68"/>
      <c r="I5" s="71"/>
      <c r="J5" s="71"/>
      <c r="K5" s="71"/>
      <c r="L5" s="71"/>
      <c r="M5" s="36"/>
      <c r="N5" s="36"/>
      <c r="O5" s="36"/>
      <c r="P5" s="81"/>
      <c r="Q5" s="81"/>
    </row>
    <row r="6" ht="39" customHeight="1" spans="1:17">
      <c r="A6" s="36"/>
      <c r="B6" s="35"/>
      <c r="C6" s="34"/>
      <c r="D6" s="37"/>
      <c r="E6" s="58"/>
      <c r="F6" s="151"/>
      <c r="G6" s="68"/>
      <c r="H6" s="68"/>
      <c r="I6" s="71"/>
      <c r="J6" s="71" t="s">
        <v>102</v>
      </c>
      <c r="K6" s="71" t="s">
        <v>103</v>
      </c>
      <c r="L6" s="71"/>
      <c r="M6" s="36"/>
      <c r="N6" s="36"/>
      <c r="O6" s="36"/>
      <c r="P6" s="81"/>
      <c r="Q6" s="81"/>
    </row>
    <row r="7" s="145" customFormat="1" ht="29.25" customHeight="1" spans="1:19">
      <c r="A7" s="152"/>
      <c r="B7" s="72"/>
      <c r="C7" s="152" t="s">
        <v>105</v>
      </c>
      <c r="D7" s="73">
        <f t="shared" ref="D7:O7" si="0">D8</f>
        <v>620.67</v>
      </c>
      <c r="E7" s="73">
        <f t="shared" si="0"/>
        <v>591.19</v>
      </c>
      <c r="F7" s="73">
        <f t="shared" si="0"/>
        <v>591.19</v>
      </c>
      <c r="G7" s="15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28"/>
      <c r="Q7" s="28"/>
      <c r="R7" s="28"/>
      <c r="S7" s="28"/>
    </row>
    <row r="8" ht="29.25" customHeight="1" spans="1:17">
      <c r="A8" s="152"/>
      <c r="B8" s="72" t="s">
        <v>104</v>
      </c>
      <c r="C8" s="152" t="s">
        <v>107</v>
      </c>
      <c r="D8" s="73">
        <v>620.67</v>
      </c>
      <c r="E8" s="73">
        <v>591.19</v>
      </c>
      <c r="F8" s="73">
        <v>591.19</v>
      </c>
      <c r="G8" s="153"/>
      <c r="H8" s="73"/>
      <c r="I8" s="73"/>
      <c r="J8" s="73"/>
      <c r="K8" s="73"/>
      <c r="L8" s="73"/>
      <c r="M8" s="73"/>
      <c r="N8" s="73"/>
      <c r="O8" s="73"/>
      <c r="P8" s="81"/>
      <c r="Q8" s="81"/>
    </row>
    <row r="9" ht="29.25" customHeight="1" spans="1:17">
      <c r="A9" s="152"/>
      <c r="B9" s="72" t="s">
        <v>106</v>
      </c>
      <c r="C9" s="152" t="s">
        <v>107</v>
      </c>
      <c r="D9" s="73">
        <v>620.67</v>
      </c>
      <c r="E9" s="73">
        <v>591.19</v>
      </c>
      <c r="F9" s="73">
        <v>591.19</v>
      </c>
      <c r="G9" s="153"/>
      <c r="H9" s="73"/>
      <c r="I9" s="73"/>
      <c r="J9" s="73"/>
      <c r="K9" s="73"/>
      <c r="L9" s="73"/>
      <c r="M9" s="73"/>
      <c r="N9" s="73"/>
      <c r="O9" s="73"/>
      <c r="P9" s="81"/>
      <c r="Q9" s="81"/>
    </row>
    <row r="10" ht="29.25" customHeight="1" spans="1:17">
      <c r="A10" s="152">
        <v>2010201</v>
      </c>
      <c r="B10" s="72" t="s">
        <v>106</v>
      </c>
      <c r="C10" s="152" t="s">
        <v>107</v>
      </c>
      <c r="D10" s="73">
        <v>294.67</v>
      </c>
      <c r="E10" s="73">
        <v>294.67</v>
      </c>
      <c r="F10" s="73">
        <v>294.67</v>
      </c>
      <c r="G10" s="153"/>
      <c r="H10" s="73"/>
      <c r="I10" s="73"/>
      <c r="J10" s="73"/>
      <c r="K10" s="73"/>
      <c r="L10" s="73"/>
      <c r="M10" s="73"/>
      <c r="N10" s="73"/>
      <c r="O10" s="73"/>
      <c r="P10" s="81"/>
      <c r="Q10" s="81"/>
    </row>
    <row r="11" ht="29.25" customHeight="1" spans="1:17">
      <c r="A11" s="152">
        <v>2010202</v>
      </c>
      <c r="B11" s="72" t="s">
        <v>106</v>
      </c>
      <c r="C11" s="152" t="s">
        <v>107</v>
      </c>
      <c r="D11" s="73">
        <v>326</v>
      </c>
      <c r="E11" s="73">
        <v>326</v>
      </c>
      <c r="F11" s="73">
        <v>326</v>
      </c>
      <c r="G11" s="153"/>
      <c r="H11" s="73"/>
      <c r="I11" s="73"/>
      <c r="J11" s="73"/>
      <c r="K11" s="73"/>
      <c r="L11" s="73"/>
      <c r="M11" s="73"/>
      <c r="N11" s="73"/>
      <c r="O11" s="73"/>
      <c r="P11" s="81"/>
      <c r="Q11" s="81"/>
    </row>
    <row r="12" ht="23.1" customHeight="1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ht="23.1" customHeight="1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89583333333333" right="0.389583333333333" top="0.979861111111111" bottom="0.469444444444444" header="0.349305555555556" footer="0.309722222222222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16" workbookViewId="0">
      <selection activeCell="A2" sqref="A2"/>
    </sheetView>
  </sheetViews>
  <sheetFormatPr defaultColWidth="9.33333333333333" defaultRowHeight="11.25" outlineLevelCol="5"/>
  <cols>
    <col min="1" max="1" width="22" customWidth="1"/>
    <col min="2" max="2" width="20.3333333333333" customWidth="1"/>
    <col min="3" max="3" width="33.8333333333333" customWidth="1"/>
    <col min="4" max="4" width="16.1666666666667" customWidth="1"/>
    <col min="5" max="5" width="14.6666666666667" customWidth="1"/>
    <col min="6" max="6" width="22.8333333333333" customWidth="1"/>
  </cols>
  <sheetData>
    <row r="1" ht="22.5" spans="1:6">
      <c r="A1" s="122" t="s">
        <v>118</v>
      </c>
      <c r="B1" s="122"/>
      <c r="C1" s="122"/>
      <c r="D1" s="122"/>
      <c r="E1" s="122"/>
      <c r="F1" s="122"/>
    </row>
    <row r="2" ht="24" customHeight="1" spans="1:6">
      <c r="A2" s="123" t="s">
        <v>119</v>
      </c>
      <c r="B2" s="123"/>
      <c r="C2" s="123"/>
      <c r="D2" s="123"/>
      <c r="E2" s="123"/>
      <c r="F2" s="124" t="s">
        <v>3</v>
      </c>
    </row>
    <row r="3" ht="13.5" spans="1:6">
      <c r="A3" s="125" t="s">
        <v>120</v>
      </c>
      <c r="B3" s="126"/>
      <c r="C3" s="125" t="s">
        <v>121</v>
      </c>
      <c r="D3" s="127"/>
      <c r="E3" s="127"/>
      <c r="F3" s="126"/>
    </row>
    <row r="4" ht="24" customHeight="1" spans="1:6">
      <c r="A4" s="128" t="s">
        <v>122</v>
      </c>
      <c r="B4" s="128" t="s">
        <v>123</v>
      </c>
      <c r="C4" s="128" t="s">
        <v>124</v>
      </c>
      <c r="D4" s="128" t="s">
        <v>105</v>
      </c>
      <c r="E4" s="129" t="s">
        <v>125</v>
      </c>
      <c r="F4" s="129" t="s">
        <v>126</v>
      </c>
    </row>
    <row r="5" ht="27" customHeight="1" spans="1:6">
      <c r="A5" s="130" t="s">
        <v>127</v>
      </c>
      <c r="B5" s="131">
        <v>620.67</v>
      </c>
      <c r="C5" s="130" t="s">
        <v>128</v>
      </c>
      <c r="D5" s="131">
        <v>620.67</v>
      </c>
      <c r="E5" s="131">
        <v>620.67</v>
      </c>
      <c r="F5" s="132"/>
    </row>
    <row r="6" ht="27" customHeight="1" spans="1:6">
      <c r="A6" s="133" t="s">
        <v>129</v>
      </c>
      <c r="B6" s="134"/>
      <c r="C6" s="135" t="s">
        <v>130</v>
      </c>
      <c r="D6" s="131">
        <v>620.67</v>
      </c>
      <c r="E6" s="131">
        <v>620.67</v>
      </c>
      <c r="F6" s="136"/>
    </row>
    <row r="7" ht="27" customHeight="1" spans="1:6">
      <c r="A7" s="137" t="s">
        <v>131</v>
      </c>
      <c r="B7" s="134"/>
      <c r="C7" s="135" t="s">
        <v>132</v>
      </c>
      <c r="D7" s="132"/>
      <c r="E7" s="138"/>
      <c r="F7" s="136"/>
    </row>
    <row r="8" ht="27" customHeight="1" spans="1:6">
      <c r="A8" s="137" t="s">
        <v>133</v>
      </c>
      <c r="B8" s="139"/>
      <c r="C8" s="135" t="s">
        <v>134</v>
      </c>
      <c r="D8" s="132"/>
      <c r="E8" s="138"/>
      <c r="F8" s="136"/>
    </row>
    <row r="9" ht="27" customHeight="1" spans="1:6">
      <c r="A9" s="137" t="s">
        <v>135</v>
      </c>
      <c r="B9" s="139"/>
      <c r="C9" s="135" t="s">
        <v>136</v>
      </c>
      <c r="D9" s="132"/>
      <c r="E9" s="138"/>
      <c r="F9" s="140"/>
    </row>
    <row r="10" ht="27" customHeight="1" spans="1:6">
      <c r="A10" s="133" t="s">
        <v>137</v>
      </c>
      <c r="B10" s="139"/>
      <c r="C10" s="135" t="s">
        <v>138</v>
      </c>
      <c r="D10" s="132"/>
      <c r="E10" s="138"/>
      <c r="F10" s="136"/>
    </row>
    <row r="11" ht="27" customHeight="1" spans="1:6">
      <c r="A11" s="133"/>
      <c r="B11" s="139"/>
      <c r="C11" s="135" t="s">
        <v>139</v>
      </c>
      <c r="D11" s="132"/>
      <c r="E11" s="138"/>
      <c r="F11" s="136"/>
    </row>
    <row r="12" ht="27" customHeight="1" spans="1:6">
      <c r="A12" s="133"/>
      <c r="B12" s="139"/>
      <c r="C12" s="135" t="s">
        <v>140</v>
      </c>
      <c r="D12" s="132"/>
      <c r="E12" s="138"/>
      <c r="F12" s="136"/>
    </row>
    <row r="13" ht="27" customHeight="1" spans="1:6">
      <c r="A13" s="133" t="s">
        <v>141</v>
      </c>
      <c r="B13" s="139"/>
      <c r="C13" s="135" t="s">
        <v>142</v>
      </c>
      <c r="D13" s="132"/>
      <c r="E13" s="138"/>
      <c r="F13" s="136"/>
    </row>
    <row r="14" ht="27" customHeight="1" spans="1:6">
      <c r="A14" s="133" t="s">
        <v>129</v>
      </c>
      <c r="B14" s="139"/>
      <c r="C14" s="135" t="s">
        <v>143</v>
      </c>
      <c r="D14" s="132"/>
      <c r="E14" s="138"/>
      <c r="F14" s="136"/>
    </row>
    <row r="15" ht="27" customHeight="1" spans="1:6">
      <c r="A15" s="133" t="s">
        <v>144</v>
      </c>
      <c r="B15" s="139"/>
      <c r="C15" s="135" t="s">
        <v>145</v>
      </c>
      <c r="D15" s="132"/>
      <c r="E15" s="138"/>
      <c r="F15" s="136"/>
    </row>
    <row r="16" ht="27" customHeight="1" spans="1:6">
      <c r="A16" s="133"/>
      <c r="B16" s="139"/>
      <c r="C16" s="135" t="s">
        <v>146</v>
      </c>
      <c r="D16" s="132"/>
      <c r="E16" s="138"/>
      <c r="F16" s="136"/>
    </row>
    <row r="17" ht="27" customHeight="1" spans="1:6">
      <c r="A17" s="133"/>
      <c r="B17" s="139"/>
      <c r="C17" s="135" t="s">
        <v>147</v>
      </c>
      <c r="D17" s="132"/>
      <c r="E17" s="138"/>
      <c r="F17" s="136"/>
    </row>
    <row r="18" ht="27" customHeight="1" spans="1:6">
      <c r="A18" s="133"/>
      <c r="B18" s="139"/>
      <c r="C18" s="135" t="s">
        <v>148</v>
      </c>
      <c r="D18" s="132"/>
      <c r="E18" s="138"/>
      <c r="F18" s="136"/>
    </row>
    <row r="19" ht="27" customHeight="1" spans="1:6">
      <c r="A19" s="141"/>
      <c r="B19" s="139"/>
      <c r="C19" s="135" t="s">
        <v>149</v>
      </c>
      <c r="D19" s="132"/>
      <c r="E19" s="138"/>
      <c r="F19" s="136"/>
    </row>
    <row r="20" ht="27" customHeight="1" spans="1:6">
      <c r="A20" s="133"/>
      <c r="B20" s="142"/>
      <c r="C20" s="135" t="s">
        <v>150</v>
      </c>
      <c r="D20" s="132"/>
      <c r="E20" s="138"/>
      <c r="F20" s="136"/>
    </row>
    <row r="21" ht="27" customHeight="1" spans="1:6">
      <c r="A21" s="133"/>
      <c r="B21" s="142"/>
      <c r="C21" s="141" t="s">
        <v>151</v>
      </c>
      <c r="D21" s="132"/>
      <c r="E21" s="138"/>
      <c r="F21" s="136"/>
    </row>
    <row r="22" ht="27" customHeight="1" spans="1:6">
      <c r="A22" s="133"/>
      <c r="B22" s="142"/>
      <c r="C22" s="143" t="s">
        <v>152</v>
      </c>
      <c r="D22" s="132"/>
      <c r="E22" s="138"/>
      <c r="F22" s="136"/>
    </row>
    <row r="23" ht="27" customHeight="1" spans="1:6">
      <c r="A23" s="133"/>
      <c r="B23" s="142"/>
      <c r="C23" s="141" t="s">
        <v>153</v>
      </c>
      <c r="D23" s="132"/>
      <c r="E23" s="138"/>
      <c r="F23" s="136"/>
    </row>
    <row r="24" ht="27" customHeight="1" spans="1:6">
      <c r="A24" s="133"/>
      <c r="B24" s="142"/>
      <c r="C24" s="141" t="s">
        <v>154</v>
      </c>
      <c r="D24" s="132"/>
      <c r="E24" s="138"/>
      <c r="F24" s="136"/>
    </row>
    <row r="25" ht="27" customHeight="1" spans="1:6">
      <c r="A25" s="133"/>
      <c r="B25" s="142"/>
      <c r="C25" s="141" t="s">
        <v>155</v>
      </c>
      <c r="D25" s="132"/>
      <c r="E25" s="138"/>
      <c r="F25" s="136"/>
    </row>
    <row r="26" ht="27" customHeight="1" spans="1:6">
      <c r="A26" s="133"/>
      <c r="B26" s="142"/>
      <c r="C26" s="141"/>
      <c r="D26" s="132"/>
      <c r="E26" s="138"/>
      <c r="F26" s="136"/>
    </row>
    <row r="27" ht="27" customHeight="1" spans="1:6">
      <c r="A27" s="133"/>
      <c r="B27" s="142"/>
      <c r="C27" s="141" t="s">
        <v>156</v>
      </c>
      <c r="D27" s="132"/>
      <c r="E27" s="138"/>
      <c r="F27" s="136"/>
    </row>
    <row r="28" ht="27" customHeight="1" spans="1:6">
      <c r="A28" s="128" t="s">
        <v>116</v>
      </c>
      <c r="B28" s="131">
        <v>620.67</v>
      </c>
      <c r="C28" s="128" t="s">
        <v>116</v>
      </c>
      <c r="D28" s="131">
        <v>620.67</v>
      </c>
      <c r="E28" s="131">
        <v>620.67</v>
      </c>
      <c r="F28" s="144"/>
    </row>
  </sheetData>
  <mergeCells count="3">
    <mergeCell ref="A1:F1"/>
    <mergeCell ref="A3:B3"/>
    <mergeCell ref="C3:F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topLeftCell="D1" workbookViewId="0">
      <selection activeCell="G9" sqref="G9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6" width="14.5" style="28" customWidth="1"/>
    <col min="7" max="7" width="13.1666666666667" style="28" customWidth="1"/>
    <col min="8" max="8" width="10.3333333333333" style="28" customWidth="1"/>
    <col min="9" max="10" width="14.5" style="28" customWidth="1"/>
    <col min="11" max="21" width="10.3333333333333" style="28" customWidth="1"/>
    <col min="22" max="22" width="12.6666666666667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8"/>
      <c r="R1" s="48"/>
      <c r="S1" s="49"/>
      <c r="T1" s="49"/>
      <c r="U1" s="62"/>
      <c r="V1" s="101" t="s">
        <v>112</v>
      </c>
      <c r="W1" s="49"/>
      <c r="X1" s="49"/>
    </row>
    <row r="2" ht="24.75" customHeight="1" spans="1:24">
      <c r="A2" s="30" t="s">
        <v>157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9"/>
      <c r="X2" s="49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4"/>
      <c r="T3" s="54"/>
      <c r="U3" s="54"/>
      <c r="V3" s="119" t="s">
        <v>87</v>
      </c>
      <c r="W3" s="54"/>
      <c r="X3" s="54"/>
    </row>
    <row r="4" ht="24.75" customHeight="1" spans="1:24">
      <c r="A4" s="32" t="s">
        <v>114</v>
      </c>
      <c r="B4" s="112" t="s">
        <v>88</v>
      </c>
      <c r="C4" s="113" t="s">
        <v>115</v>
      </c>
      <c r="D4" s="33" t="s">
        <v>90</v>
      </c>
      <c r="E4" s="33" t="s">
        <v>158</v>
      </c>
      <c r="F4" s="33"/>
      <c r="G4" s="33"/>
      <c r="H4" s="33"/>
      <c r="I4" s="36" t="s">
        <v>159</v>
      </c>
      <c r="J4" s="36"/>
      <c r="K4" s="36"/>
      <c r="L4" s="36"/>
      <c r="M4" s="36"/>
      <c r="N4" s="36"/>
      <c r="O4" s="36"/>
      <c r="P4" s="36"/>
      <c r="Q4" s="36"/>
      <c r="R4" s="36"/>
      <c r="S4" s="112" t="s">
        <v>160</v>
      </c>
      <c r="T4" s="36" t="s">
        <v>161</v>
      </c>
      <c r="U4" s="120" t="s">
        <v>162</v>
      </c>
      <c r="V4" s="36" t="s">
        <v>163</v>
      </c>
      <c r="W4" s="54"/>
      <c r="X4" s="54"/>
    </row>
    <row r="5" ht="24.75" customHeight="1" spans="1:24">
      <c r="A5" s="32"/>
      <c r="B5" s="112"/>
      <c r="C5" s="113"/>
      <c r="D5" s="36"/>
      <c r="E5" s="114" t="s">
        <v>105</v>
      </c>
      <c r="F5" s="38" t="s">
        <v>164</v>
      </c>
      <c r="G5" s="38" t="s">
        <v>165</v>
      </c>
      <c r="H5" s="38" t="s">
        <v>166</v>
      </c>
      <c r="I5" s="38" t="s">
        <v>105</v>
      </c>
      <c r="J5" s="51" t="s">
        <v>167</v>
      </c>
      <c r="K5" s="51" t="s">
        <v>168</v>
      </c>
      <c r="L5" s="51" t="s">
        <v>169</v>
      </c>
      <c r="M5" s="52" t="s">
        <v>170</v>
      </c>
      <c r="N5" s="38" t="s">
        <v>171</v>
      </c>
      <c r="O5" s="38" t="s">
        <v>172</v>
      </c>
      <c r="P5" s="38" t="s">
        <v>173</v>
      </c>
      <c r="Q5" s="38" t="s">
        <v>174</v>
      </c>
      <c r="R5" s="121" t="s">
        <v>175</v>
      </c>
      <c r="S5" s="33"/>
      <c r="T5" s="36"/>
      <c r="U5" s="120"/>
      <c r="V5" s="36"/>
      <c r="W5" s="54"/>
      <c r="X5" s="54"/>
    </row>
    <row r="6" ht="30.75" customHeight="1" spans="1:24">
      <c r="A6" s="32"/>
      <c r="B6" s="112"/>
      <c r="C6" s="113"/>
      <c r="D6" s="36"/>
      <c r="E6" s="56"/>
      <c r="F6" s="36"/>
      <c r="G6" s="36"/>
      <c r="H6" s="36"/>
      <c r="I6" s="36"/>
      <c r="J6" s="53"/>
      <c r="K6" s="53"/>
      <c r="L6" s="53"/>
      <c r="M6" s="51"/>
      <c r="N6" s="36"/>
      <c r="O6" s="36"/>
      <c r="P6" s="36"/>
      <c r="Q6" s="36"/>
      <c r="R6" s="33"/>
      <c r="S6" s="33"/>
      <c r="T6" s="36"/>
      <c r="U6" s="120"/>
      <c r="V6" s="36"/>
      <c r="W6" s="49"/>
      <c r="X6" s="49"/>
    </row>
    <row r="7" ht="27" customHeight="1" spans="1:22">
      <c r="A7" s="115"/>
      <c r="B7" s="116"/>
      <c r="C7" s="115" t="s">
        <v>105</v>
      </c>
      <c r="D7" s="99">
        <v>620.67</v>
      </c>
      <c r="E7" s="99">
        <f>SUM(F7:H7)</f>
        <v>294.67</v>
      </c>
      <c r="F7" s="99">
        <f t="shared" ref="F7:V7" si="0">F8</f>
        <v>238.48</v>
      </c>
      <c r="G7" s="99">
        <f t="shared" si="0"/>
        <v>56.09</v>
      </c>
      <c r="H7" s="99">
        <f t="shared" si="0"/>
        <v>0.1</v>
      </c>
      <c r="I7" s="99">
        <f t="shared" si="0"/>
        <v>326</v>
      </c>
      <c r="J7" s="99">
        <f t="shared" si="0"/>
        <v>326</v>
      </c>
      <c r="K7" s="99">
        <f t="shared" si="0"/>
        <v>0</v>
      </c>
      <c r="L7" s="99">
        <f t="shared" si="0"/>
        <v>0</v>
      </c>
      <c r="M7" s="99">
        <f t="shared" si="0"/>
        <v>0</v>
      </c>
      <c r="N7" s="99">
        <f t="shared" si="0"/>
        <v>0</v>
      </c>
      <c r="O7" s="99">
        <f t="shared" si="0"/>
        <v>0</v>
      </c>
      <c r="P7" s="99">
        <f t="shared" si="0"/>
        <v>0</v>
      </c>
      <c r="Q7" s="99">
        <f t="shared" si="0"/>
        <v>0</v>
      </c>
      <c r="R7" s="99">
        <f t="shared" si="0"/>
        <v>0</v>
      </c>
      <c r="S7" s="99">
        <f t="shared" si="0"/>
        <v>0</v>
      </c>
      <c r="T7" s="99">
        <f t="shared" si="0"/>
        <v>0</v>
      </c>
      <c r="U7" s="99">
        <f t="shared" si="0"/>
        <v>0</v>
      </c>
      <c r="V7" s="99">
        <f t="shared" si="0"/>
        <v>0</v>
      </c>
    </row>
    <row r="8" ht="27" customHeight="1" spans="1:24">
      <c r="A8" s="115"/>
      <c r="B8" s="117" t="s">
        <v>176</v>
      </c>
      <c r="C8" s="115" t="s">
        <v>107</v>
      </c>
      <c r="D8" s="99">
        <v>620.67</v>
      </c>
      <c r="E8" s="99">
        <f>SUM(F8:H8)</f>
        <v>294.67</v>
      </c>
      <c r="F8" s="99">
        <v>238.48</v>
      </c>
      <c r="G8" s="99">
        <v>56.09</v>
      </c>
      <c r="H8" s="99">
        <v>0.1</v>
      </c>
      <c r="I8" s="99">
        <v>326</v>
      </c>
      <c r="J8" s="99">
        <v>326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49"/>
      <c r="X8" s="49"/>
    </row>
    <row r="9" ht="27" customHeight="1" spans="1:24">
      <c r="A9" s="115">
        <v>2010201</v>
      </c>
      <c r="B9" s="117" t="s">
        <v>177</v>
      </c>
      <c r="C9" s="115" t="s">
        <v>107</v>
      </c>
      <c r="D9" s="99">
        <v>337.07</v>
      </c>
      <c r="E9" s="99">
        <v>160.07</v>
      </c>
      <c r="F9" s="99">
        <v>118.98</v>
      </c>
      <c r="G9" s="99">
        <v>41.06</v>
      </c>
      <c r="H9" s="99">
        <v>0.03</v>
      </c>
      <c r="I9" s="99">
        <v>177</v>
      </c>
      <c r="J9" s="99">
        <v>177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49"/>
      <c r="X9" s="49"/>
    </row>
    <row r="10" ht="27" customHeight="1" spans="1:24">
      <c r="A10" s="115">
        <v>2010201</v>
      </c>
      <c r="B10" s="117" t="s">
        <v>178</v>
      </c>
      <c r="C10" s="118" t="s">
        <v>109</v>
      </c>
      <c r="D10" s="99">
        <v>71.52</v>
      </c>
      <c r="E10" s="99">
        <v>52.52</v>
      </c>
      <c r="F10" s="99">
        <v>45.73</v>
      </c>
      <c r="G10" s="99">
        <v>7.58</v>
      </c>
      <c r="H10" s="99">
        <v>0.04</v>
      </c>
      <c r="I10" s="99">
        <v>19</v>
      </c>
      <c r="J10" s="99">
        <v>19</v>
      </c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49"/>
      <c r="X10" s="49"/>
    </row>
    <row r="11" ht="27" customHeight="1" spans="1:24">
      <c r="A11" s="115">
        <v>2010201</v>
      </c>
      <c r="B11" s="117" t="s">
        <v>179</v>
      </c>
      <c r="C11" s="118" t="s">
        <v>180</v>
      </c>
      <c r="D11" s="99">
        <v>212.08</v>
      </c>
      <c r="E11" s="99">
        <v>82.08</v>
      </c>
      <c r="F11" s="99">
        <v>73.77</v>
      </c>
      <c r="G11" s="99">
        <v>8.26</v>
      </c>
      <c r="H11" s="99">
        <v>0.05</v>
      </c>
      <c r="I11" s="99">
        <v>130</v>
      </c>
      <c r="J11" s="99">
        <v>130</v>
      </c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49"/>
      <c r="X11" s="49"/>
    </row>
    <row r="12" ht="32.25" customHeight="1" spans="1:24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60"/>
      <c r="W12" s="49"/>
      <c r="X12" s="49"/>
    </row>
    <row r="13" ht="32.25" customHeight="1" spans="1:24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60"/>
      <c r="W13" s="49"/>
      <c r="X13" s="49"/>
    </row>
    <row r="14" ht="18.95" customHeight="1" spans="1:24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  <c r="W14" s="49"/>
      <c r="X14" s="49"/>
    </row>
    <row r="15" ht="18.95" customHeight="1" spans="1:24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  <c r="W15" s="49"/>
      <c r="X15" s="49"/>
    </row>
    <row r="16" ht="18.95" customHeight="1" spans="1:24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  <c r="W16" s="49"/>
      <c r="X16" s="49"/>
    </row>
    <row r="17" ht="18.95" customHeight="1" spans="1:24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  <c r="W17" s="49"/>
      <c r="X17" s="49"/>
    </row>
    <row r="18" ht="18.95" customHeight="1" spans="1:24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  <c r="W18" s="49"/>
      <c r="X18" s="4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89583333333333" footer="0.389583333333333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topLeftCell="E1" workbookViewId="0">
      <selection activeCell="B4" sqref="B4:B6"/>
    </sheetView>
  </sheetViews>
  <sheetFormatPr defaultColWidth="9.16666666666667" defaultRowHeight="11.25"/>
  <cols>
    <col min="1" max="2" width="11.5" style="100" customWidth="1"/>
    <col min="3" max="3" width="40.1666666666667" style="100" customWidth="1"/>
    <col min="4" max="4" width="17" style="100" customWidth="1"/>
    <col min="5" max="5" width="17.1666666666667" style="100" customWidth="1"/>
    <col min="6" max="6" width="16.1666666666667" style="100" customWidth="1"/>
    <col min="7" max="7" width="13.6666666666667" style="100" customWidth="1"/>
    <col min="8" max="8" width="12.8333333333333" style="100" customWidth="1"/>
    <col min="9" max="10" width="10.1666666666667" style="100" customWidth="1"/>
    <col min="11" max="11" width="13.3333333333333" style="100" customWidth="1"/>
    <col min="12" max="12" width="15.5" style="100" customWidth="1"/>
    <col min="13" max="13" width="13.3333333333333" style="100" customWidth="1"/>
    <col min="14" max="14" width="12.6666666666667" style="100" customWidth="1"/>
    <col min="15" max="15" width="10.1666666666667" style="100" customWidth="1"/>
    <col min="16" max="16" width="13" style="100" customWidth="1"/>
    <col min="17" max="17" width="10.1666666666667" style="100" customWidth="1"/>
    <col min="18" max="18" width="12.1666666666667" style="100" customWidth="1"/>
    <col min="19" max="19" width="12.3333333333333" style="100" customWidth="1"/>
    <col min="20" max="22" width="10.1666666666667" style="100" customWidth="1"/>
    <col min="23" max="23" width="11" style="100" customWidth="1"/>
    <col min="24" max="16384" width="9.16666666666667" style="100"/>
  </cols>
  <sheetData>
    <row r="1" s="49" customFormat="1" ht="23.1" customHeight="1" spans="1:23">
      <c r="A1" s="101"/>
      <c r="B1" s="101"/>
      <c r="C1" s="101"/>
      <c r="D1" s="101"/>
      <c r="E1" s="101"/>
      <c r="F1" s="101"/>
      <c r="G1" s="101"/>
      <c r="H1" s="101"/>
      <c r="I1" s="101"/>
      <c r="J1" s="101"/>
      <c r="L1" s="101"/>
      <c r="M1" s="101"/>
      <c r="N1" s="101"/>
      <c r="O1" s="101"/>
      <c r="P1" s="101"/>
      <c r="Q1" s="101"/>
      <c r="R1" s="101"/>
      <c r="S1" s="101"/>
      <c r="T1" s="83" t="s">
        <v>181</v>
      </c>
      <c r="U1" s="83"/>
      <c r="V1" s="83"/>
      <c r="W1" s="83"/>
    </row>
    <row r="2" s="49" customFormat="1" ht="23.1" customHeight="1" spans="1:23">
      <c r="A2" s="30" t="s">
        <v>182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9" customFormat="1" ht="44.25" customHeight="1" spans="4:23">
      <c r="D3" s="64"/>
      <c r="E3" s="64"/>
      <c r="F3" s="64"/>
      <c r="G3" s="64"/>
      <c r="H3" s="64"/>
      <c r="I3" s="64"/>
      <c r="J3" s="64"/>
      <c r="L3" s="104"/>
      <c r="M3" s="104"/>
      <c r="N3" s="29"/>
      <c r="O3" s="64"/>
      <c r="P3" s="105"/>
      <c r="Q3" s="64"/>
      <c r="R3" s="64"/>
      <c r="S3" s="104"/>
      <c r="U3" s="107"/>
      <c r="V3" s="107"/>
      <c r="W3" s="107" t="s">
        <v>87</v>
      </c>
    </row>
    <row r="4" s="49" customFormat="1" ht="23.1" customHeight="1" spans="1:23">
      <c r="A4" s="36" t="s">
        <v>114</v>
      </c>
      <c r="B4" s="36" t="s">
        <v>88</v>
      </c>
      <c r="C4" s="68" t="s">
        <v>115</v>
      </c>
      <c r="D4" s="33" t="s">
        <v>116</v>
      </c>
      <c r="E4" s="68" t="s">
        <v>183</v>
      </c>
      <c r="F4" s="68"/>
      <c r="G4" s="68"/>
      <c r="H4" s="68"/>
      <c r="I4" s="68"/>
      <c r="J4" s="68"/>
      <c r="K4" s="68" t="s">
        <v>184</v>
      </c>
      <c r="L4" s="68"/>
      <c r="M4" s="68"/>
      <c r="N4" s="68"/>
      <c r="O4" s="68"/>
      <c r="P4" s="68"/>
      <c r="Q4" s="68"/>
      <c r="R4" s="108"/>
      <c r="S4" s="108" t="s">
        <v>185</v>
      </c>
      <c r="T4" s="68" t="s">
        <v>186</v>
      </c>
      <c r="U4" s="68"/>
      <c r="V4" s="68"/>
      <c r="W4" s="68"/>
    </row>
    <row r="5" s="49" customFormat="1" ht="19.5" customHeight="1" spans="1:23">
      <c r="A5" s="36"/>
      <c r="B5" s="36"/>
      <c r="C5" s="68"/>
      <c r="D5" s="3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8"/>
      <c r="S5" s="108"/>
      <c r="T5" s="68"/>
      <c r="U5" s="68"/>
      <c r="V5" s="68"/>
      <c r="W5" s="68"/>
    </row>
    <row r="6" s="49" customFormat="1" ht="50.25" customHeight="1" spans="1:23">
      <c r="A6" s="36"/>
      <c r="B6" s="36"/>
      <c r="C6" s="68"/>
      <c r="D6" s="36"/>
      <c r="E6" s="57" t="s">
        <v>105</v>
      </c>
      <c r="F6" s="57" t="s">
        <v>187</v>
      </c>
      <c r="G6" s="57" t="s">
        <v>188</v>
      </c>
      <c r="H6" s="57" t="s">
        <v>189</v>
      </c>
      <c r="I6" s="57" t="s">
        <v>190</v>
      </c>
      <c r="J6" s="57" t="s">
        <v>191</v>
      </c>
      <c r="K6" s="106" t="s">
        <v>105</v>
      </c>
      <c r="L6" s="106" t="s">
        <v>192</v>
      </c>
      <c r="M6" s="106" t="s">
        <v>193</v>
      </c>
      <c r="N6" s="57" t="s">
        <v>194</v>
      </c>
      <c r="O6" s="57" t="s">
        <v>195</v>
      </c>
      <c r="P6" s="57" t="s">
        <v>196</v>
      </c>
      <c r="Q6" s="57" t="s">
        <v>197</v>
      </c>
      <c r="R6" s="109" t="s">
        <v>198</v>
      </c>
      <c r="S6" s="68"/>
      <c r="T6" s="58" t="s">
        <v>105</v>
      </c>
      <c r="U6" s="58" t="s">
        <v>199</v>
      </c>
      <c r="V6" s="58" t="s">
        <v>200</v>
      </c>
      <c r="W6" s="110" t="s">
        <v>186</v>
      </c>
    </row>
    <row r="7" s="28" customFormat="1" ht="23.1" customHeight="1" spans="1:23">
      <c r="A7" s="75"/>
      <c r="B7" s="102" t="s">
        <v>201</v>
      </c>
      <c r="C7" s="75"/>
      <c r="D7" s="103">
        <f>SUM(D8:D10)</f>
        <v>238.48</v>
      </c>
      <c r="E7" s="103">
        <f>SUM(E8:E10)</f>
        <v>158.64</v>
      </c>
      <c r="F7" s="103">
        <f>SUM(F8:F10)</f>
        <v>94.84</v>
      </c>
      <c r="G7" s="103">
        <f t="shared" ref="G7:W7" si="0">SUM(G8:G10)</f>
        <v>63.8</v>
      </c>
      <c r="H7" s="103">
        <f t="shared" si="0"/>
        <v>0</v>
      </c>
      <c r="I7" s="103">
        <f t="shared" si="0"/>
        <v>0</v>
      </c>
      <c r="J7" s="103">
        <f t="shared" si="0"/>
        <v>0</v>
      </c>
      <c r="K7" s="103">
        <f t="shared" si="0"/>
        <v>60.29</v>
      </c>
      <c r="L7" s="103">
        <f t="shared" si="0"/>
        <v>31.73</v>
      </c>
      <c r="M7" s="103">
        <f t="shared" si="0"/>
        <v>12.7</v>
      </c>
      <c r="N7" s="103">
        <f t="shared" si="0"/>
        <v>11.9</v>
      </c>
      <c r="O7" s="103">
        <f t="shared" si="0"/>
        <v>0</v>
      </c>
      <c r="P7" s="103">
        <f t="shared" si="0"/>
        <v>1.59</v>
      </c>
      <c r="Q7" s="103">
        <f t="shared" si="0"/>
        <v>0.34</v>
      </c>
      <c r="R7" s="103">
        <f t="shared" si="0"/>
        <v>2.03</v>
      </c>
      <c r="S7" s="103">
        <f t="shared" si="0"/>
        <v>19.07</v>
      </c>
      <c r="T7" s="103">
        <f t="shared" si="0"/>
        <v>0.48</v>
      </c>
      <c r="U7" s="103">
        <f t="shared" si="0"/>
        <v>0.2</v>
      </c>
      <c r="V7" s="103">
        <f t="shared" si="0"/>
        <v>0</v>
      </c>
      <c r="W7" s="103">
        <f t="shared" si="0"/>
        <v>0</v>
      </c>
    </row>
    <row r="8" s="49" customFormat="1" ht="23.1" customHeight="1" spans="1:255">
      <c r="A8" s="75"/>
      <c r="B8" s="74" t="s">
        <v>202</v>
      </c>
      <c r="C8" s="75" t="s">
        <v>107</v>
      </c>
      <c r="D8" s="103">
        <f>E8+K8+S8+T8</f>
        <v>118.94</v>
      </c>
      <c r="E8" s="103">
        <f>SUM(F8:J8)</f>
        <v>79.14</v>
      </c>
      <c r="F8" s="103">
        <v>49.04</v>
      </c>
      <c r="G8" s="103">
        <v>30.1</v>
      </c>
      <c r="H8" s="103"/>
      <c r="I8" s="103"/>
      <c r="J8" s="103"/>
      <c r="K8" s="103">
        <f>SUM(L8:R8)</f>
        <v>30.13</v>
      </c>
      <c r="L8" s="103">
        <v>15.8</v>
      </c>
      <c r="M8" s="103">
        <v>6.34</v>
      </c>
      <c r="N8" s="103">
        <v>5.92</v>
      </c>
      <c r="O8" s="103"/>
      <c r="P8" s="103">
        <v>0.79</v>
      </c>
      <c r="Q8" s="103">
        <v>0</v>
      </c>
      <c r="R8" s="103">
        <v>1.28</v>
      </c>
      <c r="S8" s="103">
        <v>9.51</v>
      </c>
      <c r="T8" s="103">
        <v>0.16</v>
      </c>
      <c r="U8" s="103">
        <v>0.07</v>
      </c>
      <c r="V8" s="103"/>
      <c r="W8" s="90"/>
      <c r="X8" s="11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</row>
    <row r="9" s="49" customFormat="1" ht="23.1" customHeight="1" spans="1:255">
      <c r="A9" s="75"/>
      <c r="B9" s="74" t="s">
        <v>203</v>
      </c>
      <c r="C9" s="75" t="s">
        <v>109</v>
      </c>
      <c r="D9" s="103">
        <f>E9+K9+S9+T9</f>
        <v>45.78</v>
      </c>
      <c r="E9" s="103">
        <f>SUM(F9:J9)</f>
        <v>30.7</v>
      </c>
      <c r="F9" s="103">
        <v>18</v>
      </c>
      <c r="G9" s="103">
        <v>12.7</v>
      </c>
      <c r="H9" s="103"/>
      <c r="I9" s="103"/>
      <c r="J9" s="103"/>
      <c r="K9" s="103">
        <f>SUM(L9:R9)</f>
        <v>11.23</v>
      </c>
      <c r="L9" s="103">
        <v>6.15</v>
      </c>
      <c r="M9" s="103">
        <v>2.46</v>
      </c>
      <c r="N9" s="103">
        <v>2.31</v>
      </c>
      <c r="O9" s="103"/>
      <c r="P9" s="103">
        <v>0.31</v>
      </c>
      <c r="Q9" s="103">
        <v>0</v>
      </c>
      <c r="R9" s="103">
        <v>0</v>
      </c>
      <c r="S9" s="103">
        <v>3.69</v>
      </c>
      <c r="T9" s="103">
        <v>0.16</v>
      </c>
      <c r="U9" s="103">
        <v>0.04</v>
      </c>
      <c r="V9" s="103"/>
      <c r="W9" s="90"/>
      <c r="X9" s="11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</row>
    <row r="10" s="49" customFormat="1" ht="23.1" customHeight="1" spans="1:255">
      <c r="A10" s="75">
        <v>2010201</v>
      </c>
      <c r="B10" s="74" t="s">
        <v>204</v>
      </c>
      <c r="C10" s="76" t="s">
        <v>111</v>
      </c>
      <c r="D10" s="103">
        <f>E10+K10+S10+T10</f>
        <v>73.76</v>
      </c>
      <c r="E10" s="103">
        <f>SUM(F10:J10)</f>
        <v>48.8</v>
      </c>
      <c r="F10" s="103">
        <v>27.8</v>
      </c>
      <c r="G10" s="103">
        <v>21</v>
      </c>
      <c r="H10" s="103"/>
      <c r="I10" s="103"/>
      <c r="J10" s="103"/>
      <c r="K10" s="103">
        <f>SUM(L10:R10)</f>
        <v>18.93</v>
      </c>
      <c r="L10" s="103">
        <v>9.78</v>
      </c>
      <c r="M10" s="103">
        <v>3.9</v>
      </c>
      <c r="N10" s="103">
        <v>3.67</v>
      </c>
      <c r="O10" s="103"/>
      <c r="P10" s="103">
        <v>0.49</v>
      </c>
      <c r="Q10" s="103">
        <v>0.34</v>
      </c>
      <c r="R10" s="103">
        <v>0.75</v>
      </c>
      <c r="S10" s="103">
        <v>5.87</v>
      </c>
      <c r="T10" s="103">
        <v>0.16</v>
      </c>
      <c r="U10" s="103">
        <v>0.09</v>
      </c>
      <c r="V10" s="103"/>
      <c r="W10" s="90"/>
      <c r="X10" s="11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</row>
    <row r="11" s="49" customFormat="1" ht="23.1" customHeight="1" spans="1:23">
      <c r="A11" s="77"/>
      <c r="B11" s="78"/>
      <c r="C11" s="78"/>
      <c r="D11" s="77"/>
      <c r="E11" s="77"/>
      <c r="F11" s="77"/>
      <c r="G11" s="77"/>
      <c r="H11" s="77"/>
      <c r="I11" s="77"/>
      <c r="J11" s="77"/>
      <c r="K11" s="60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="49" customFormat="1" ht="23.1" customHeight="1" spans="1:2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60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</row>
    <row r="13" s="49" customFormat="1" ht="23.1" customHeight="1" spans="1:2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60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89583333333333" right="0.389583333333333" top="0.469444444444444" bottom="0.469444444444444" header="0.349305555555556" footer="0.309722222222222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E1" workbookViewId="0">
      <selection activeCell="B7" sqref="B7"/>
    </sheetView>
  </sheetViews>
  <sheetFormatPr defaultColWidth="9.16666666666667" defaultRowHeight="11.25"/>
  <cols>
    <col min="1" max="2" width="9" customWidth="1"/>
    <col min="3" max="3" width="36.3333333333333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3"/>
      <c r="B1" s="63"/>
      <c r="C1" s="63"/>
      <c r="D1" s="63"/>
      <c r="E1" s="63"/>
      <c r="F1" s="63"/>
      <c r="G1" s="63" t="s">
        <v>205</v>
      </c>
      <c r="H1" s="63"/>
      <c r="I1" s="63"/>
      <c r="J1" s="63"/>
      <c r="K1" s="63"/>
      <c r="L1" s="63"/>
      <c r="M1" s="63"/>
      <c r="N1" s="63"/>
      <c r="O1" s="63"/>
      <c r="P1" s="63"/>
      <c r="R1" s="80"/>
      <c r="S1" s="80"/>
      <c r="T1" s="80"/>
      <c r="U1" s="97" t="s">
        <v>206</v>
      </c>
      <c r="V1" s="97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</row>
    <row r="2" ht="23.1" customHeight="1" spans="1:244">
      <c r="A2" s="30" t="s">
        <v>182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</row>
    <row r="3" ht="23.1" customHeight="1" spans="1:24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80"/>
      <c r="S3" s="80"/>
      <c r="T3" s="80"/>
      <c r="U3" s="98" t="s">
        <v>87</v>
      </c>
      <c r="V3" s="98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</row>
    <row r="4" ht="23.1" customHeight="1" spans="1:244">
      <c r="A4" s="36" t="s">
        <v>114</v>
      </c>
      <c r="B4" s="67" t="s">
        <v>88</v>
      </c>
      <c r="C4" s="87" t="s">
        <v>115</v>
      </c>
      <c r="D4" s="67" t="s">
        <v>116</v>
      </c>
      <c r="E4" s="70" t="s">
        <v>207</v>
      </c>
      <c r="F4" s="70" t="s">
        <v>208</v>
      </c>
      <c r="G4" s="70" t="s">
        <v>209</v>
      </c>
      <c r="H4" s="70" t="s">
        <v>210</v>
      </c>
      <c r="I4" s="70" t="s">
        <v>211</v>
      </c>
      <c r="J4" s="85" t="s">
        <v>212</v>
      </c>
      <c r="K4" s="85" t="s">
        <v>213</v>
      </c>
      <c r="L4" s="85" t="s">
        <v>214</v>
      </c>
      <c r="M4" s="85" t="s">
        <v>215</v>
      </c>
      <c r="N4" s="85" t="s">
        <v>216</v>
      </c>
      <c r="O4" s="85" t="s">
        <v>217</v>
      </c>
      <c r="P4" s="94" t="s">
        <v>218</v>
      </c>
      <c r="Q4" s="85" t="s">
        <v>219</v>
      </c>
      <c r="R4" s="36" t="s">
        <v>220</v>
      </c>
      <c r="S4" s="32" t="s">
        <v>221</v>
      </c>
      <c r="T4" s="36" t="s">
        <v>222</v>
      </c>
      <c r="U4" s="36" t="s">
        <v>223</v>
      </c>
      <c r="V4" s="36" t="s">
        <v>224</v>
      </c>
      <c r="W4" s="82"/>
      <c r="X4" s="82"/>
      <c r="Y4" s="82"/>
      <c r="Z4" s="82"/>
      <c r="AA4" s="82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</row>
    <row r="5" ht="19.5" customHeight="1" spans="1:244">
      <c r="A5" s="36"/>
      <c r="B5" s="67"/>
      <c r="C5" s="87"/>
      <c r="D5" s="67"/>
      <c r="E5" s="70"/>
      <c r="F5" s="70"/>
      <c r="G5" s="70"/>
      <c r="H5" s="70"/>
      <c r="I5" s="70"/>
      <c r="J5" s="85"/>
      <c r="K5" s="85"/>
      <c r="L5" s="85"/>
      <c r="M5" s="85"/>
      <c r="N5" s="85"/>
      <c r="O5" s="85"/>
      <c r="P5" s="95"/>
      <c r="Q5" s="85"/>
      <c r="R5" s="36"/>
      <c r="S5" s="32"/>
      <c r="T5" s="36"/>
      <c r="U5" s="36"/>
      <c r="V5" s="36"/>
      <c r="W5" s="82"/>
      <c r="X5" s="82"/>
      <c r="Y5" s="82"/>
      <c r="Z5" s="82"/>
      <c r="AA5" s="82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</row>
    <row r="6" ht="39.75" customHeight="1" spans="1:244">
      <c r="A6" s="36"/>
      <c r="B6" s="67"/>
      <c r="C6" s="87"/>
      <c r="D6" s="67"/>
      <c r="E6" s="70"/>
      <c r="F6" s="70"/>
      <c r="G6" s="70"/>
      <c r="H6" s="70"/>
      <c r="I6" s="70"/>
      <c r="J6" s="85"/>
      <c r="K6" s="85"/>
      <c r="L6" s="85"/>
      <c r="M6" s="85"/>
      <c r="N6" s="85"/>
      <c r="O6" s="85"/>
      <c r="P6" s="96"/>
      <c r="Q6" s="85"/>
      <c r="R6" s="36"/>
      <c r="S6" s="32"/>
      <c r="T6" s="36"/>
      <c r="U6" s="36"/>
      <c r="V6" s="36"/>
      <c r="W6" s="82"/>
      <c r="X6" s="82"/>
      <c r="Y6" s="82"/>
      <c r="Z6" s="82"/>
      <c r="AA6" s="82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</row>
    <row r="7" s="28" customFormat="1" ht="25.5" customHeight="1" spans="1:22">
      <c r="A7" s="88"/>
      <c r="B7" s="89" t="s">
        <v>201</v>
      </c>
      <c r="C7" s="88" t="s">
        <v>105</v>
      </c>
      <c r="D7" s="90">
        <f>SUM(D8:D10)</f>
        <v>56.09</v>
      </c>
      <c r="E7" s="90">
        <f t="shared" ref="E7:V7" si="0">SUM(E8:E10)</f>
        <v>2.93</v>
      </c>
      <c r="F7" s="90">
        <f t="shared" si="0"/>
        <v>0.87</v>
      </c>
      <c r="G7" s="90">
        <f t="shared" si="0"/>
        <v>0.48</v>
      </c>
      <c r="H7" s="90">
        <f t="shared" si="0"/>
        <v>1.16</v>
      </c>
      <c r="I7" s="90">
        <f t="shared" si="0"/>
        <v>1.9</v>
      </c>
      <c r="J7" s="90">
        <f t="shared" si="0"/>
        <v>0</v>
      </c>
      <c r="K7" s="90">
        <f t="shared" si="0"/>
        <v>9.2</v>
      </c>
      <c r="L7" s="90">
        <f t="shared" si="0"/>
        <v>1.52</v>
      </c>
      <c r="M7" s="90">
        <f t="shared" si="0"/>
        <v>0</v>
      </c>
      <c r="N7" s="90">
        <f t="shared" si="0"/>
        <v>4.65</v>
      </c>
      <c r="O7" s="90">
        <f t="shared" si="0"/>
        <v>0</v>
      </c>
      <c r="P7" s="90">
        <f t="shared" si="0"/>
        <v>0</v>
      </c>
      <c r="Q7" s="90">
        <f t="shared" si="0"/>
        <v>9.75</v>
      </c>
      <c r="R7" s="90">
        <f t="shared" si="0"/>
        <v>0.85</v>
      </c>
      <c r="S7" s="90">
        <f t="shared" si="0"/>
        <v>0</v>
      </c>
      <c r="T7" s="90">
        <f t="shared" si="0"/>
        <v>0</v>
      </c>
      <c r="U7" s="90">
        <f t="shared" si="0"/>
        <v>10.74</v>
      </c>
      <c r="V7" s="90">
        <f t="shared" si="0"/>
        <v>12.04</v>
      </c>
    </row>
    <row r="8" ht="25.5" customHeight="1" spans="1:244">
      <c r="A8" s="88">
        <v>2013301</v>
      </c>
      <c r="B8" s="91" t="s">
        <v>202</v>
      </c>
      <c r="C8" s="92" t="s">
        <v>107</v>
      </c>
      <c r="D8" s="90">
        <f>SUM(E8:V8)</f>
        <v>41.05</v>
      </c>
      <c r="E8" s="90">
        <v>1.69</v>
      </c>
      <c r="F8" s="90">
        <v>0.39</v>
      </c>
      <c r="G8" s="90">
        <v>0.26</v>
      </c>
      <c r="H8" s="90">
        <v>0.78</v>
      </c>
      <c r="I8" s="90">
        <v>1.3</v>
      </c>
      <c r="J8" s="90"/>
      <c r="K8" s="90">
        <v>6.5</v>
      </c>
      <c r="L8" s="90">
        <v>1.3</v>
      </c>
      <c r="M8" s="90"/>
      <c r="N8" s="90">
        <v>3.25</v>
      </c>
      <c r="O8" s="90"/>
      <c r="P8" s="90"/>
      <c r="Q8" s="90">
        <v>7.15</v>
      </c>
      <c r="R8" s="90">
        <v>0.57</v>
      </c>
      <c r="S8" s="90"/>
      <c r="T8" s="90"/>
      <c r="U8" s="99">
        <v>7.98</v>
      </c>
      <c r="V8" s="90">
        <v>9.88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</row>
    <row r="9" ht="25.5" customHeight="1" spans="1:244">
      <c r="A9" s="88">
        <v>2013301</v>
      </c>
      <c r="B9" s="91" t="s">
        <v>203</v>
      </c>
      <c r="C9" s="92" t="s">
        <v>109</v>
      </c>
      <c r="D9" s="90">
        <f>SUM(E9:V9)</f>
        <v>6.78</v>
      </c>
      <c r="E9" s="90">
        <v>0.54</v>
      </c>
      <c r="F9" s="90">
        <v>0.18</v>
      </c>
      <c r="G9" s="90">
        <v>0.12</v>
      </c>
      <c r="H9" s="90">
        <v>0.18</v>
      </c>
      <c r="I9" s="90">
        <v>0.3</v>
      </c>
      <c r="J9" s="90"/>
      <c r="K9" s="90">
        <v>1.2</v>
      </c>
      <c r="L9" s="90">
        <v>0.12</v>
      </c>
      <c r="M9" s="90"/>
      <c r="N9" s="90">
        <v>0.9</v>
      </c>
      <c r="O9" s="90"/>
      <c r="P9" s="90"/>
      <c r="Q9" s="90">
        <v>1.5</v>
      </c>
      <c r="R9" s="90"/>
      <c r="S9" s="90"/>
      <c r="T9" s="90"/>
      <c r="U9" s="99">
        <v>0.78</v>
      </c>
      <c r="V9" s="90">
        <v>0.96</v>
      </c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</row>
    <row r="10" ht="25.5" customHeight="1" spans="1:244">
      <c r="A10" s="88">
        <v>2013301</v>
      </c>
      <c r="B10" s="91" t="s">
        <v>204</v>
      </c>
      <c r="C10" s="93" t="s">
        <v>111</v>
      </c>
      <c r="D10" s="90">
        <f>SUM(E10:V10)</f>
        <v>8.26</v>
      </c>
      <c r="E10" s="90">
        <v>0.7</v>
      </c>
      <c r="F10" s="90">
        <v>0.3</v>
      </c>
      <c r="G10" s="90">
        <v>0.1</v>
      </c>
      <c r="H10" s="90">
        <v>0.2</v>
      </c>
      <c r="I10" s="90">
        <v>0.3</v>
      </c>
      <c r="J10" s="90"/>
      <c r="K10" s="90">
        <v>1.5</v>
      </c>
      <c r="L10" s="90">
        <v>0.1</v>
      </c>
      <c r="M10" s="90"/>
      <c r="N10" s="90">
        <v>0.5</v>
      </c>
      <c r="O10" s="90"/>
      <c r="P10" s="90"/>
      <c r="Q10" s="90">
        <v>1.1</v>
      </c>
      <c r="R10" s="90">
        <v>0.28</v>
      </c>
      <c r="S10" s="90"/>
      <c r="T10" s="90"/>
      <c r="U10" s="99">
        <v>1.98</v>
      </c>
      <c r="V10" s="90">
        <v>1.2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</row>
    <row r="11" ht="23.1" customHeight="1" spans="1:244">
      <c r="A11" s="77"/>
      <c r="B11" s="78"/>
      <c r="C11" s="78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9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</row>
    <row r="12" ht="23.1" customHeight="1" spans="1:244">
      <c r="A12" s="79"/>
      <c r="B12" s="79"/>
      <c r="C12" s="77"/>
      <c r="D12" s="77"/>
      <c r="E12" s="79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9"/>
      <c r="S12" s="79"/>
      <c r="T12" s="79"/>
      <c r="U12" s="79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</row>
    <row r="13" ht="23.1" customHeight="1" spans="1:244">
      <c r="A13" s="79"/>
      <c r="B13" s="79"/>
      <c r="C13" s="79"/>
      <c r="D13" s="79"/>
      <c r="E13" s="79"/>
      <c r="F13" s="77"/>
      <c r="G13" s="79"/>
      <c r="H13" s="79"/>
      <c r="I13" s="79"/>
      <c r="J13" s="79"/>
      <c r="K13" s="79"/>
      <c r="L13" s="77"/>
      <c r="M13" s="77"/>
      <c r="N13" s="77"/>
      <c r="O13" s="77"/>
      <c r="P13" s="77"/>
      <c r="Q13" s="77"/>
      <c r="R13" s="79"/>
      <c r="S13" s="79"/>
      <c r="T13" s="79"/>
      <c r="U13" s="79"/>
      <c r="V13" s="79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</row>
    <row r="14" ht="23.1" customHeight="1" spans="1:244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81"/>
      <c r="N14" s="81"/>
      <c r="O14" s="81"/>
      <c r="P14" s="81"/>
      <c r="Q14" s="81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</row>
    <row r="15" ht="23.1" customHeight="1" spans="1:244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81"/>
      <c r="N15" s="81"/>
      <c r="O15" s="81"/>
      <c r="P15" s="81"/>
      <c r="Q15" s="81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</row>
    <row r="16" ht="23.1" customHeight="1" spans="1:244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49305555555556" footer="0.309722222222222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B7" sqref="B7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3"/>
      <c r="B1" s="63"/>
      <c r="C1" s="63"/>
      <c r="D1" s="63"/>
      <c r="E1" s="63"/>
      <c r="F1" s="63"/>
      <c r="G1" s="63"/>
      <c r="H1" s="63"/>
      <c r="I1" s="63"/>
      <c r="J1" s="63"/>
      <c r="K1" s="82"/>
      <c r="L1" s="63"/>
      <c r="M1" s="63"/>
      <c r="N1" s="63"/>
      <c r="O1" s="83" t="s">
        <v>225</v>
      </c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</row>
    <row r="2" ht="23.1" customHeight="1" spans="1:247">
      <c r="A2" s="30" t="s">
        <v>182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</row>
    <row r="3" ht="42" customHeight="1" spans="1:247">
      <c r="A3" s="64"/>
      <c r="B3" s="64"/>
      <c r="C3" s="64"/>
      <c r="D3" s="65"/>
      <c r="E3" s="66"/>
      <c r="F3" s="29"/>
      <c r="G3" s="65"/>
      <c r="H3" s="29"/>
      <c r="I3" s="65"/>
      <c r="J3" s="65"/>
      <c r="K3" s="82"/>
      <c r="L3" s="65"/>
      <c r="M3" s="65"/>
      <c r="N3" s="65"/>
      <c r="O3" s="84" t="s">
        <v>87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</row>
    <row r="4" ht="23.1" customHeight="1" spans="1:247">
      <c r="A4" s="67" t="s">
        <v>114</v>
      </c>
      <c r="B4" s="67" t="s">
        <v>88</v>
      </c>
      <c r="C4" s="68" t="s">
        <v>115</v>
      </c>
      <c r="D4" s="69" t="s">
        <v>116</v>
      </c>
      <c r="E4" s="70" t="s">
        <v>226</v>
      </c>
      <c r="F4" s="70" t="s">
        <v>227</v>
      </c>
      <c r="G4" s="70" t="s">
        <v>228</v>
      </c>
      <c r="H4" s="70" t="s">
        <v>229</v>
      </c>
      <c r="I4" s="70" t="s">
        <v>230</v>
      </c>
      <c r="J4" s="70" t="s">
        <v>231</v>
      </c>
      <c r="K4" s="85" t="s">
        <v>232</v>
      </c>
      <c r="L4" s="85" t="s">
        <v>233</v>
      </c>
      <c r="M4" s="85" t="s">
        <v>234</v>
      </c>
      <c r="N4" s="85" t="s">
        <v>235</v>
      </c>
      <c r="O4" s="85" t="s">
        <v>236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</row>
    <row r="5" ht="19.5" customHeight="1" spans="1:247">
      <c r="A5" s="67"/>
      <c r="B5" s="67"/>
      <c r="C5" s="68"/>
      <c r="D5" s="69"/>
      <c r="E5" s="70"/>
      <c r="F5" s="70"/>
      <c r="G5" s="70"/>
      <c r="H5" s="70"/>
      <c r="I5" s="70"/>
      <c r="J5" s="70"/>
      <c r="K5" s="85"/>
      <c r="L5" s="85"/>
      <c r="M5" s="85"/>
      <c r="N5" s="85"/>
      <c r="O5" s="85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</row>
    <row r="6" ht="39.75" customHeight="1" spans="1:247">
      <c r="A6" s="67"/>
      <c r="B6" s="67"/>
      <c r="C6" s="68"/>
      <c r="D6" s="69"/>
      <c r="E6" s="70"/>
      <c r="F6" s="70"/>
      <c r="G6" s="70"/>
      <c r="H6" s="70"/>
      <c r="I6" s="70"/>
      <c r="J6" s="70"/>
      <c r="K6" s="85"/>
      <c r="L6" s="85"/>
      <c r="M6" s="85"/>
      <c r="N6" s="85"/>
      <c r="O6" s="85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</row>
    <row r="7" s="28" customFormat="1" ht="23.1" customHeight="1" spans="1:247">
      <c r="A7" s="71"/>
      <c r="B7" s="72" t="s">
        <v>201</v>
      </c>
      <c r="C7" s="71" t="s">
        <v>105</v>
      </c>
      <c r="D7" s="73">
        <f>SUM(D8:D10)</f>
        <v>0.12</v>
      </c>
      <c r="E7" s="73">
        <f t="shared" ref="E7:O7" si="0">E8</f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86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0.03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</row>
    <row r="8" ht="23.1" customHeight="1" spans="1:15">
      <c r="A8" s="71"/>
      <c r="B8" s="74" t="s">
        <v>202</v>
      </c>
      <c r="C8" s="75" t="s">
        <v>107</v>
      </c>
      <c r="D8" s="73">
        <f>SUM(E8:O8)</f>
        <v>0.03</v>
      </c>
      <c r="E8" s="73"/>
      <c r="F8" s="73"/>
      <c r="G8" s="73"/>
      <c r="H8" s="73"/>
      <c r="I8" s="73"/>
      <c r="J8" s="73"/>
      <c r="K8" s="73"/>
      <c r="L8" s="86"/>
      <c r="M8" s="73"/>
      <c r="N8" s="73"/>
      <c r="O8" s="73">
        <v>0.03</v>
      </c>
    </row>
    <row r="9" ht="23.1" customHeight="1" spans="1:247">
      <c r="A9" s="71"/>
      <c r="B9" s="74" t="s">
        <v>203</v>
      </c>
      <c r="C9" s="75" t="s">
        <v>109</v>
      </c>
      <c r="D9" s="73">
        <f>SUM(E9:O9)</f>
        <v>0.04</v>
      </c>
      <c r="E9" s="73"/>
      <c r="F9" s="73"/>
      <c r="G9" s="73"/>
      <c r="H9" s="73"/>
      <c r="I9" s="73"/>
      <c r="J9" s="73"/>
      <c r="K9" s="73"/>
      <c r="L9" s="86"/>
      <c r="M9" s="73"/>
      <c r="N9" s="73"/>
      <c r="O9" s="73">
        <v>0.04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</row>
    <row r="10" ht="23.1" customHeight="1" spans="1:247">
      <c r="A10" s="71">
        <v>2010201</v>
      </c>
      <c r="B10" s="74" t="s">
        <v>204</v>
      </c>
      <c r="C10" s="76" t="s">
        <v>111</v>
      </c>
      <c r="D10" s="73">
        <f>SUM(E10:O10)</f>
        <v>0.05</v>
      </c>
      <c r="E10" s="73"/>
      <c r="F10" s="73"/>
      <c r="G10" s="73"/>
      <c r="H10" s="73"/>
      <c r="I10" s="73"/>
      <c r="J10" s="73"/>
      <c r="K10" s="73"/>
      <c r="L10" s="86"/>
      <c r="M10" s="73"/>
      <c r="N10" s="73"/>
      <c r="O10" s="73">
        <v>0.05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</row>
    <row r="11" ht="23.1" customHeight="1" spans="1:247">
      <c r="A11" s="77"/>
      <c r="B11" s="78"/>
      <c r="C11" s="78"/>
      <c r="D11" s="77"/>
      <c r="E11" s="77"/>
      <c r="F11" s="77"/>
      <c r="G11" s="77"/>
      <c r="H11" s="77"/>
      <c r="I11" s="77"/>
      <c r="J11" s="77"/>
      <c r="K11" s="60"/>
      <c r="L11" s="77"/>
      <c r="M11" s="77"/>
      <c r="N11" s="77"/>
      <c r="O11" s="77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</row>
    <row r="12" ht="23.1" customHeight="1" spans="1:247">
      <c r="A12" s="77"/>
      <c r="B12" s="77"/>
      <c r="C12" s="77"/>
      <c r="D12" s="77"/>
      <c r="E12" s="77"/>
      <c r="F12" s="77"/>
      <c r="G12" s="77"/>
      <c r="H12" s="77"/>
      <c r="I12" s="42"/>
      <c r="J12" s="77"/>
      <c r="K12" s="60"/>
      <c r="L12" s="77"/>
      <c r="M12" s="77"/>
      <c r="N12" s="77"/>
      <c r="O12" s="77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</row>
    <row r="13" ht="23.1" customHeight="1" spans="1:247">
      <c r="A13" s="79"/>
      <c r="B13" s="79"/>
      <c r="C13" s="79"/>
      <c r="D13" s="79"/>
      <c r="E13" s="77"/>
      <c r="F13" s="77"/>
      <c r="G13" s="79"/>
      <c r="H13" s="79"/>
      <c r="I13" s="79"/>
      <c r="J13" s="79"/>
      <c r="K13" s="60"/>
      <c r="L13" s="77"/>
      <c r="M13" s="77"/>
      <c r="N13" s="77"/>
      <c r="O13" s="77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</row>
    <row r="14" ht="23.1" customHeight="1" spans="1:247">
      <c r="A14" s="80"/>
      <c r="B14" s="80"/>
      <c r="C14" s="80"/>
      <c r="D14" s="80"/>
      <c r="E14" s="80"/>
      <c r="F14" s="81"/>
      <c r="G14" s="81"/>
      <c r="H14" s="81"/>
      <c r="I14" s="80"/>
      <c r="J14" s="80"/>
      <c r="K14" s="82"/>
      <c r="L14" s="80"/>
      <c r="M14" s="80"/>
      <c r="N14" s="81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</row>
    <row r="15" ht="23.1" customHeight="1" spans="1:247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2"/>
      <c r="L15" s="80"/>
      <c r="M15" s="80"/>
      <c r="N15" s="81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</row>
    <row r="16" ht="23.1" customHeight="1" spans="1:247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2"/>
      <c r="L16" s="80"/>
      <c r="M16" s="80"/>
      <c r="N16" s="81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</row>
    <row r="17" ht="23.1" customHeight="1" spans="1:247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9583333333333" right="0.389583333333333" top="0.469444444444444" bottom="0.469444444444444" header="0.349305555555556" footer="0.309722222222222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AC11" sqref="AC11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8"/>
      <c r="Q1" s="48"/>
      <c r="R1" s="48"/>
      <c r="S1" s="49"/>
      <c r="T1" s="49"/>
      <c r="U1" s="5" t="s">
        <v>237</v>
      </c>
      <c r="V1" s="49"/>
    </row>
    <row r="2" ht="24.75" customHeight="1" spans="1:22">
      <c r="A2" s="30" t="s">
        <v>238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0"/>
      <c r="Q3" s="50"/>
      <c r="R3" s="50"/>
      <c r="S3" s="54"/>
      <c r="T3" s="55" t="s">
        <v>87</v>
      </c>
      <c r="U3" s="55"/>
      <c r="V3" s="49"/>
    </row>
    <row r="4" ht="24.75" customHeight="1" spans="1:22">
      <c r="A4" s="32" t="s">
        <v>114</v>
      </c>
      <c r="B4" s="33" t="s">
        <v>88</v>
      </c>
      <c r="C4" s="34" t="s">
        <v>115</v>
      </c>
      <c r="D4" s="35" t="s">
        <v>116</v>
      </c>
      <c r="E4" s="36" t="s">
        <v>158</v>
      </c>
      <c r="F4" s="36"/>
      <c r="G4" s="36"/>
      <c r="H4" s="33"/>
      <c r="I4" s="36" t="s">
        <v>159</v>
      </c>
      <c r="J4" s="36"/>
      <c r="K4" s="36"/>
      <c r="L4" s="36"/>
      <c r="M4" s="36"/>
      <c r="N4" s="36"/>
      <c r="O4" s="36"/>
      <c r="P4" s="36"/>
      <c r="Q4" s="36"/>
      <c r="R4" s="36"/>
      <c r="S4" s="56" t="s">
        <v>239</v>
      </c>
      <c r="T4" s="38" t="s">
        <v>161</v>
      </c>
      <c r="U4" s="57" t="s">
        <v>162</v>
      </c>
      <c r="V4" s="49"/>
    </row>
    <row r="5" ht="24.75" customHeight="1" spans="1:22">
      <c r="A5" s="32"/>
      <c r="B5" s="33"/>
      <c r="C5" s="34"/>
      <c r="D5" s="37"/>
      <c r="E5" s="38" t="s">
        <v>105</v>
      </c>
      <c r="F5" s="38" t="s">
        <v>164</v>
      </c>
      <c r="G5" s="38" t="s">
        <v>165</v>
      </c>
      <c r="H5" s="38" t="s">
        <v>166</v>
      </c>
      <c r="I5" s="38" t="s">
        <v>105</v>
      </c>
      <c r="J5" s="51" t="s">
        <v>167</v>
      </c>
      <c r="K5" s="52" t="s">
        <v>168</v>
      </c>
      <c r="L5" s="51" t="s">
        <v>169</v>
      </c>
      <c r="M5" s="52" t="s">
        <v>170</v>
      </c>
      <c r="N5" s="38" t="s">
        <v>171</v>
      </c>
      <c r="O5" s="38" t="s">
        <v>172</v>
      </c>
      <c r="P5" s="38" t="s">
        <v>173</v>
      </c>
      <c r="Q5" s="38" t="s">
        <v>174</v>
      </c>
      <c r="R5" s="38" t="s">
        <v>175</v>
      </c>
      <c r="S5" s="36"/>
      <c r="T5" s="36"/>
      <c r="U5" s="58"/>
      <c r="V5" s="49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53"/>
      <c r="K6" s="51"/>
      <c r="L6" s="53"/>
      <c r="M6" s="51"/>
      <c r="N6" s="36"/>
      <c r="O6" s="36"/>
      <c r="P6" s="36"/>
      <c r="Q6" s="36"/>
      <c r="R6" s="36"/>
      <c r="S6" s="36"/>
      <c r="T6" s="36"/>
      <c r="U6" s="58"/>
      <c r="V6" s="49"/>
    </row>
    <row r="7" s="27" customFormat="1" ht="24" customHeight="1" spans="1:22">
      <c r="A7" s="39"/>
      <c r="B7" s="40"/>
      <c r="C7" s="39"/>
      <c r="D7" s="41" t="s">
        <v>240</v>
      </c>
      <c r="E7" s="41" t="s">
        <v>240</v>
      </c>
      <c r="F7" s="41"/>
      <c r="G7" s="41"/>
      <c r="H7" s="41"/>
      <c r="I7" s="41" t="s">
        <v>240</v>
      </c>
      <c r="J7" s="41"/>
      <c r="K7" s="41"/>
      <c r="L7" s="41"/>
      <c r="M7" s="41"/>
      <c r="N7" s="41"/>
      <c r="O7" s="41"/>
      <c r="P7" s="41"/>
      <c r="Q7" s="41"/>
      <c r="R7" s="41"/>
      <c r="S7" s="41" t="s">
        <v>240</v>
      </c>
      <c r="T7" s="41" t="s">
        <v>240</v>
      </c>
      <c r="U7" s="41" t="s">
        <v>240</v>
      </c>
      <c r="V7" s="59"/>
    </row>
    <row r="8" customFormat="1" ht="24" customHeight="1" spans="1:2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4" customHeight="1" spans="1:22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60"/>
      <c r="T9" s="60"/>
      <c r="U9" s="61"/>
      <c r="V9" s="49"/>
    </row>
    <row r="10" ht="24" customHeight="1" spans="1:22">
      <c r="A10" s="43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60"/>
      <c r="T10" s="60"/>
      <c r="U10" s="61"/>
      <c r="V10" s="49"/>
    </row>
    <row r="11" ht="24" customHeight="1" spans="1:22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49"/>
    </row>
    <row r="12" ht="24" customHeight="1" spans="1:22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49"/>
    </row>
    <row r="13" ht="24" customHeight="1" spans="1:22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49"/>
    </row>
    <row r="14" ht="18.95" customHeight="1" spans="1:22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</row>
    <row r="15" ht="18.95" customHeight="1" spans="1:22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</row>
    <row r="16" ht="18.95" customHeight="1" spans="1:22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</row>
    <row r="17" ht="18.95" customHeight="1" spans="1:2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</row>
    <row r="18" ht="18.95" customHeight="1" spans="1:22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9583333333333" right="0.389583333333333" top="0.979861111111111" bottom="0.469444444444444" header="0.389583333333333" footer="0.389583333333333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表1-部门收支总表</vt:lpstr>
      <vt:lpstr>表2-收入预算总表</vt:lpstr>
      <vt:lpstr>表3-支出预算汇总表</vt:lpstr>
      <vt:lpstr>财政拨款收支总表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表8-政府性基金拨款支出情况表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2018-05-07T02:27:00Z</cp:lastPrinted>
  <dcterms:modified xsi:type="dcterms:W3CDTF">2019-04-23T02:09:17Z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2052-10.1.0.7566</vt:lpwstr>
  </property>
</Properties>
</file>