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3350" tabRatio="915" firstSheet="23" activeTab="26"/>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75" r:id="rId6"/>
    <sheet name="一般公共预算支出情况表—工资福利支出" sheetId="9" r:id="rId7"/>
    <sheet name="一般公共预算支出情况表—商品和服务支出" sheetId="11" r:id="rId8"/>
    <sheet name="一般公共预算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72"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76" r:id="rId23"/>
    <sheet name="一般公共预算拨款--经费拨款预算表(按政府预算经济分类)" sheetId="77" r:id="rId24"/>
    <sheet name="纳入专户管理的非税收入拨款支出预算表(按部门预算经济分类)" sheetId="73" r:id="rId25"/>
    <sheet name="纳入专户管理的非税收入拨款支出预算表(按政府预算经济分类)" sheetId="74" r:id="rId26"/>
    <sheet name="整体绩效目标表" sheetId="54" r:id="rId27"/>
    <sheet name="控建拆违执法专项支出预算绩效目标" sheetId="56" r:id="rId28"/>
    <sheet name="村庄规划编制全覆盖专项绩效目标" sheetId="57" r:id="rId29"/>
    <sheet name="全国第三次土地调查项目支出预算绩效目标申报表" sheetId="60" r:id="rId30"/>
    <sheet name="储备委员会专项支出预算绩效目标申报表" sheetId="61" r:id="rId31"/>
    <sheet name="房地一体项目支出预算绩效目标申报表" sheetId="62" r:id="rId32"/>
    <sheet name="国土空间规划编制项目支出预算绩效目标申报表" sheetId="63" r:id="rId33"/>
    <sheet name="Sheet1" sheetId="71" r:id="rId34"/>
    <sheet name="Sheet2" sheetId="78" r:id="rId35"/>
  </sheets>
  <definedNames>
    <definedName name="_xlnm._FilterDatabase" localSheetId="2" hidden="1">单位支出总体情况表!$A$6:$T$12</definedName>
    <definedName name="_xlnm._FilterDatabase" localSheetId="22" hidden="1">'一般公共预算拨款--经费拨款预算表(按部门预算经济分类)'!$A$6:$W$14</definedName>
    <definedName name="_xlnm.Print_Area" localSheetId="1">单位收入总体情况表!$A$1:$O$8</definedName>
    <definedName name="_xlnm.Print_Area" localSheetId="0">单位预算收支总表!$A$1:$H$36</definedName>
    <definedName name="_xlnm.Print_Area" localSheetId="2">单位支出总体情况表!$A$1:$P$12</definedName>
    <definedName name="_xlnm.Print_Area" localSheetId="4">一般公共预算支出情况表!$A$1:$U$9</definedName>
    <definedName name="_xlnm.Print_Area" localSheetId="8">一般公共预算支出情况表—对个人和家庭的补助!$A$1:$O$6</definedName>
    <definedName name="_xlnm.Print_Area" localSheetId="6">一般公共预算支出情况表—工资福利支出!$A$1:$X$8</definedName>
    <definedName name="_xlnm.Print_Area" localSheetId="17">'一般公共预算支出情况表—工资福利支出(政府预算)'!$A$1:$L$7</definedName>
    <definedName name="_xlnm.Print_Area" localSheetId="7">一般公共预算支出情况表—商品和服务支出!$A$1:$U$8</definedName>
    <definedName name="_xlnm.Print_Area" localSheetId="18">'一般公共预算支出情况表—商品和服务支出(政府预算)'!$A$1:$Q$7</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13">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8">一般公共预算支出情况表—对个人和家庭的补助!$1:$6</definedName>
    <definedName name="_xlnm.Print_Titles" localSheetId="19">'一般公共预算支出情况表—对个人和家庭的补助(政府预算)'!$1:$5</definedName>
    <definedName name="_xlnm.Print_Titles" localSheetId="6">一般公共预算支出情况表—工资福利支出!$1:$6</definedName>
    <definedName name="_xlnm.Print_Titles" localSheetId="17">'一般公共预算支出情况表—工资福利支出(政府预算)'!$1:$5</definedName>
    <definedName name="_xlnm.Print_Titles" localSheetId="7">一般公共预算支出情况表—商品和服务支出!$1:$6</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<sst xmlns="http://schemas.openxmlformats.org/spreadsheetml/2006/main" count="1535" uniqueCount="621">
  <si>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</si>
  <si>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</si>
  <si>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</si>
  <si>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</si>
  <si>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</si>
  <si>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</si>
  <si>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</si>
  <si>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</si>
  <si>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</si>
  <si>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</si>
  <si>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</si>
  <si>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</si>
  <si>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</si>
  <si>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</si>
  <si>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</si>
  <si>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</si>
  <si>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</si>
  <si>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</si>
  <si>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</si>
  <si>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</si>
  <si>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</si>
  <si>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</si>
  <si>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</si>
  <si>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 xml:space="preserve">      罚没收入</t>
  </si>
  <si>
    <t>四、公共安全支出</t>
  </si>
  <si>
    <t xml:space="preserve">      对个人和家庭的补助</t>
  </si>
  <si>
    <t>四、机关资本性支出(二)</t>
  </si>
  <si>
    <t>二、政府性基金拨款</t>
  </si>
  <si>
    <t>五、教育支出</t>
  </si>
  <si>
    <t>五、对事业单位经常性补助</t>
  </si>
  <si>
    <t>三、纳入专户管理的非税收入拨款</t>
  </si>
  <si>
    <t>六、科学技术支出</t>
  </si>
  <si>
    <t>二、项目支出</t>
  </si>
  <si>
    <t>六、对事业单位资本性补助</t>
  </si>
  <si>
    <t>四、上级财政补助</t>
  </si>
  <si>
    <t>七、文化体育与传媒支出</t>
  </si>
  <si>
    <t>七、对企业补助</t>
  </si>
  <si>
    <t xml:space="preserve">        公共财政补助</t>
  </si>
  <si>
    <t>八、社会保障和就业支出</t>
  </si>
  <si>
    <t>八、对企业资本性支出</t>
  </si>
  <si>
    <t xml:space="preserve">        政府性基金补助</t>
  </si>
  <si>
    <t>九、社会保险支出</t>
  </si>
  <si>
    <t xml:space="preserve">      债务利息及费用支出</t>
  </si>
  <si>
    <t>九、对个人和家庭的补助</t>
  </si>
  <si>
    <t>五、事业单位经营服务收入</t>
  </si>
  <si>
    <t>十、医疗卫生与计划生育支出</t>
  </si>
  <si>
    <t xml:space="preserve">      资本性支出(基本建设)</t>
  </si>
  <si>
    <t>十、对社会保障基金补助</t>
  </si>
  <si>
    <t>六、其他收入</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</si>
  <si>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</si>
  <si>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</si>
  <si>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</si>
  <si>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</si>
  <si>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</si>
  <si>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</si>
  <si>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</si>
  <si>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</si>
  <si>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</si>
  <si>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</si>
  <si>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</si>
  <si>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</si>
  <si>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</si>
  <si>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</si>
  <si>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</si>
  <si>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</si>
  <si>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</si>
  <si>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</si>
  <si>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</si>
  <si>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</si>
  <si>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</si>
  <si>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</si>
  <si>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</si>
  <si>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</si>
  <si>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</si>
  <si>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</si>
  <si>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</si>
  <si>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</si>
  <si>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</si>
  <si>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</si>
  <si>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</si>
  <si>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</si>
  <si>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</si>
  <si>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</si>
  <si>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</si>
  <si>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</si>
  <si>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</si>
  <si>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</si>
  <si>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</si>
  <si>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</si>
  <si>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</si>
  <si>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</si>
  <si>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</si>
  <si>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</si>
  <si>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</si>
  <si>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</si>
  <si>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</si>
  <si>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</si>
  <si>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</si>
  <si>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</si>
  <si>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</si>
  <si>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</si>
  <si>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</si>
  <si>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</si>
  <si>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罚没收入</t>
  </si>
  <si>
    <t>公共财政补助</t>
  </si>
  <si>
    <t>政府性基金补助</t>
  </si>
  <si>
    <t>合计</t>
  </si>
  <si>
    <t>401001</t>
  </si>
  <si>
    <t>汨罗市自然资源局</t>
  </si>
  <si>
    <t>预算03表</t>
  </si>
  <si>
    <t>单位支出总体情况表</t>
  </si>
  <si>
    <t>功能科目</t>
  </si>
  <si>
    <t>单位名称(功能科目)</t>
  </si>
  <si>
    <t>总  计</t>
  </si>
  <si>
    <t>公共财政拨款合计</t>
  </si>
  <si>
    <t>行政运行</t>
  </si>
  <si>
    <t>一般行政管理事务</t>
  </si>
  <si>
    <t>住房公积金</t>
  </si>
  <si>
    <t>其他国有土地使用权出让收入安排的支出</t>
  </si>
  <si>
    <t>土地开发支出</t>
  </si>
  <si>
    <r>
      <rPr>
        <b/>
        <sz val="14"/>
        <rFont val="宋体"/>
        <charset val="134"/>
      </rPr>
      <t xml:space="preserve">          </t>
    </r>
    <r>
      <rPr>
        <b/>
        <sz val="14"/>
        <rFont val="宋体"/>
        <charset val="134"/>
      </rPr>
      <t>财政拨款收支总表</t>
    </r>
  </si>
  <si>
    <t>预算04表</t>
  </si>
  <si>
    <r>
      <rPr>
        <b/>
        <sz val="10"/>
        <rFont val="宋体"/>
        <charset val="134"/>
      </rPr>
      <t>收</t>
    </r>
    <r>
      <rPr>
        <b/>
        <sz val="10"/>
        <rFont val="宋体"/>
        <charset val="134"/>
      </rPr>
      <t xml:space="preserve">                  </t>
    </r>
    <r>
      <rPr>
        <b/>
        <sz val="10"/>
        <rFont val="宋体"/>
        <charset val="134"/>
      </rPr>
      <t>入</t>
    </r>
  </si>
  <si>
    <r>
      <rPr>
        <b/>
        <sz val="9"/>
        <rFont val="宋体"/>
        <charset val="134"/>
      </rPr>
      <t>支</t>
    </r>
    <r>
      <rPr>
        <b/>
        <sz val="9"/>
        <rFont val="宋体"/>
        <charset val="134"/>
      </rPr>
      <t xml:space="preserve">                 </t>
    </r>
    <r>
      <rPr>
        <b/>
        <sz val="9"/>
        <rFont val="宋体"/>
        <charset val="134"/>
      </rPr>
      <t>出</t>
    </r>
  </si>
  <si>
    <t>预算数</t>
  </si>
  <si>
    <r>
      <rPr>
        <b/>
        <sz val="10"/>
        <rFont val="宋体"/>
        <charset val="134"/>
      </rPr>
      <t>项</t>
    </r>
    <r>
      <rPr>
        <b/>
        <sz val="10"/>
        <rFont val="宋体"/>
        <charset val="134"/>
      </rPr>
      <t xml:space="preserve">   </t>
    </r>
    <r>
      <rPr>
        <b/>
        <sz val="10"/>
        <rFont val="宋体"/>
        <charset val="134"/>
      </rPr>
      <t>目（功能科目）</t>
    </r>
  </si>
  <si>
    <t>一般公共预算</t>
  </si>
  <si>
    <t>政府性基金预算</t>
  </si>
  <si>
    <t>一、一般公共预算拨款</t>
  </si>
  <si>
    <t xml:space="preserve">  经费拨款</t>
  </si>
  <si>
    <t xml:space="preserve">  纳入预算管理的非税收入拨款</t>
  </si>
  <si>
    <t xml:space="preserve">  罚没收入</t>
  </si>
  <si>
    <t>二、政府性基金预算拨款</t>
  </si>
  <si>
    <t>三、其他收入</t>
  </si>
  <si>
    <t>四、上年结转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</si>
  <si>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</si>
  <si>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</si>
  <si>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</si>
  <si>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</si>
  <si>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</si>
  <si>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</si>
  <si>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</si>
  <si>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</si>
  <si>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</si>
  <si>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</si>
  <si>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</si>
  <si>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</si>
  <si>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</si>
  <si>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</si>
  <si>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</si>
  <si>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</si>
  <si>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</si>
  <si>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</si>
  <si>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</si>
  <si>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</si>
  <si>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</si>
  <si>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</si>
  <si>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</si>
  <si>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</si>
  <si>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</si>
  <si>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</si>
  <si>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</si>
  <si>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</si>
  <si>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</si>
  <si>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</si>
  <si>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</si>
  <si>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</si>
  <si>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</si>
  <si>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</si>
  <si>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</si>
  <si>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</si>
  <si>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汨罗市自然资源局（本级)</t>
  </si>
  <si>
    <t>自然资源海洋气象等支出</t>
  </si>
  <si>
    <t>自然资源事务</t>
  </si>
  <si>
    <t>机关服务</t>
  </si>
  <si>
    <t>预算06表</t>
  </si>
  <si>
    <t>预算07表</t>
  </si>
  <si>
    <t>一般公共预算基本支出情况表—工资福利支出</t>
  </si>
  <si>
    <t>工资性支出</t>
  </si>
  <si>
    <t>社会保障缴费</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</si>
  <si>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</si>
  <si>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</si>
  <si>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</si>
  <si>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</si>
  <si>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</si>
  <si>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</si>
  <si>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</si>
  <si>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</si>
  <si>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</si>
  <si>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</si>
  <si>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</si>
  <si>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</si>
  <si>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</si>
  <si>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职工教育培训经费</t>
  </si>
  <si>
    <t>职工福利费</t>
  </si>
  <si>
    <t>女工费</t>
  </si>
  <si>
    <t>乡镇工作补贴</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</si>
  <si>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</si>
  <si>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</si>
  <si>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</si>
  <si>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</si>
  <si>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</si>
  <si>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</si>
  <si>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</si>
  <si>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</si>
  <si>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</si>
  <si>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</si>
  <si>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</si>
  <si>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</si>
  <si>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</si>
  <si>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</si>
  <si>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</si>
  <si>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</si>
  <si>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</si>
  <si>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</si>
  <si>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</si>
  <si>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</si>
  <si>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</si>
  <si>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</si>
  <si>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</si>
  <si>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</si>
  <si>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</si>
  <si>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</si>
  <si>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</si>
  <si>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</si>
  <si>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</si>
  <si>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</si>
  <si>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</si>
  <si>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</si>
  <si>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</si>
  <si>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</si>
  <si>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</si>
  <si>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</si>
  <si>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</si>
  <si>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</si>
  <si>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功能科目代码</t>
  </si>
  <si>
    <t>功能科目项名称</t>
  </si>
  <si>
    <t>总计(合计_项目支出)</t>
  </si>
  <si>
    <t>经费拨款(合计_项目支出)</t>
  </si>
  <si>
    <t>纳入公共预算管理的非税</t>
  </si>
  <si>
    <t>政府性基金拨款(合计_项目支出)</t>
  </si>
  <si>
    <t>纳入专户管理的非税收入拨款(合计_项目支出)</t>
  </si>
  <si>
    <t>公共财政补助(合计_项目支出)</t>
  </si>
  <si>
    <t>政府性基金补助(合计_项目支出)</t>
  </si>
  <si>
    <t>事业单位经营收入(合计_项目支出)</t>
  </si>
  <si>
    <t>其他收入(合计_项目支出)</t>
  </si>
  <si>
    <t>用事业基金弥补收支差额(合计_项目支出)</t>
  </si>
  <si>
    <t>上年结转(合计_项目支出)</t>
  </si>
  <si>
    <t>自然资源规划及管理</t>
  </si>
  <si>
    <t>卫片执法检查专项经费</t>
  </si>
  <si>
    <t>控建拆违执法专项经费</t>
  </si>
  <si>
    <t>自然资源利用和保护</t>
  </si>
  <si>
    <t>全面打击非法开采专项经费</t>
  </si>
  <si>
    <t>清理闲置土地和低效用地专项经费</t>
  </si>
  <si>
    <t>村庄规划编制全覆盖</t>
  </si>
  <si>
    <t>永久基本农田保护工作经费</t>
  </si>
  <si>
    <t>第三次国土调查专项经费</t>
  </si>
  <si>
    <t>地质灾害专项工作经费</t>
  </si>
  <si>
    <t>国土空间规划专项</t>
  </si>
  <si>
    <t>土地资源储备支出</t>
  </si>
  <si>
    <t>储备委员会专项经费</t>
  </si>
  <si>
    <t>自然资源调查和确权登记</t>
  </si>
  <si>
    <t>农村宅基地和集体建设用地房地一体确权登记颁证工作</t>
  </si>
  <si>
    <t>国土空间规划编制技术服务费</t>
  </si>
  <si>
    <t>预算11表</t>
  </si>
  <si>
    <t>政府性基金拨款支出预算表</t>
  </si>
  <si>
    <t>事业单位经营支出</t>
  </si>
  <si>
    <t>预算12表</t>
  </si>
  <si>
    <t>“三公”经费预算公开表</t>
  </si>
  <si>
    <t>填报单位：汨罗市自然资源局</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</si>
  <si>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</si>
  <si>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</si>
  <si>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</si>
  <si>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</si>
  <si>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</si>
  <si>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</si>
  <si>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</si>
  <si>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</si>
  <si>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</si>
  <si>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</si>
  <si>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2020年完成数</t>
  </si>
  <si>
    <t>2021年预计完成数</t>
  </si>
  <si>
    <t>非税收入征收计划</t>
  </si>
  <si>
    <t>2018年非税收入申报计划</t>
  </si>
  <si>
    <t>可支配收入</t>
  </si>
  <si>
    <t>小计</t>
  </si>
  <si>
    <t>单位执收</t>
  </si>
  <si>
    <t>上级分成收入</t>
  </si>
  <si>
    <t>其他单位分成收入</t>
  </si>
  <si>
    <t>专项收入</t>
  </si>
  <si>
    <t>行政事业性收费</t>
  </si>
  <si>
    <t>政府性基金</t>
  </si>
  <si>
    <t>国有资源有偿使用收入</t>
  </si>
  <si>
    <t>成本率</t>
  </si>
  <si>
    <t>直接成本</t>
  </si>
  <si>
    <t>纳入公共预算管理</t>
  </si>
  <si>
    <t>专户管理</t>
  </si>
  <si>
    <t>土地证书工本费</t>
  </si>
  <si>
    <t>住宅类不动产登记费</t>
  </si>
  <si>
    <t>非住宅类不动产登记费</t>
  </si>
  <si>
    <t>集体土地征地拆迁服务费</t>
  </si>
  <si>
    <t>地籍测绘费</t>
  </si>
  <si>
    <t>交易服务费</t>
  </si>
  <si>
    <t>产籍测绘费</t>
  </si>
  <si>
    <t>概算审查费</t>
  </si>
  <si>
    <t>其他非税收入</t>
  </si>
  <si>
    <t>预算14表</t>
  </si>
  <si>
    <t>上年结转支出预算表</t>
  </si>
  <si>
    <t>预算15表</t>
  </si>
  <si>
    <t>政府采购预算表</t>
  </si>
  <si>
    <t>单位;元</t>
  </si>
  <si>
    <t>单位编码</t>
  </si>
  <si>
    <t>采购品目</t>
  </si>
  <si>
    <t>需求时间</t>
  </si>
  <si>
    <t>采购数量</t>
  </si>
  <si>
    <t>计量单位</t>
  </si>
  <si>
    <t>工程类</t>
  </si>
  <si>
    <t>办公设备</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</si>
  <si>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</si>
  <si>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</si>
  <si>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</si>
  <si>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</si>
  <si>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</si>
  <si>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</si>
  <si>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</si>
  <si>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</si>
  <si>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</si>
  <si>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</si>
  <si>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</si>
  <si>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</si>
  <si>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</si>
  <si>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</si>
  <si>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</si>
  <si>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</si>
  <si>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</si>
  <si>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</si>
  <si>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</si>
  <si>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</si>
  <si>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</si>
  <si>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</si>
  <si>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</si>
  <si>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</si>
  <si>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</si>
  <si>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</si>
  <si>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</si>
  <si>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</si>
  <si>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</si>
  <si>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</si>
  <si>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</si>
  <si>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</si>
  <si>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</si>
  <si>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</si>
  <si>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</si>
  <si>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</si>
  <si>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</si>
  <si>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</si>
  <si>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基本支出预算明细表--工资福利支出(政府预算)</t>
  </si>
  <si>
    <t>工资奖金津补贴</t>
  </si>
  <si>
    <t>其他对事业单位补助</t>
  </si>
  <si>
    <t>汨罗市自然资源局本级</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</si>
  <si>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</si>
  <si>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</si>
  <si>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</si>
  <si>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</si>
  <si>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</si>
  <si>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</si>
  <si>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</si>
  <si>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</si>
  <si>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</si>
  <si>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</si>
  <si>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</si>
  <si>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</si>
  <si>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</si>
  <si>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</si>
  <si>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</si>
  <si>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</si>
  <si>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</si>
  <si>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</si>
  <si>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</si>
  <si>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</si>
  <si>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</si>
  <si>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</si>
  <si>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</si>
  <si>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01</t>
  </si>
  <si>
    <t>220</t>
  </si>
  <si>
    <t>02</t>
  </si>
  <si>
    <t>221</t>
  </si>
  <si>
    <t>08</t>
  </si>
  <si>
    <t>预算24表</t>
  </si>
  <si>
    <t>一般公共预算拨款--经费拨款预算表(按政府预算经济分类)</t>
  </si>
  <si>
    <t>预算25表</t>
  </si>
  <si>
    <t>纳入专户管理的非税收入拨款支出预算表(按部门预算经济分类)</t>
  </si>
  <si>
    <t>预算26表</t>
  </si>
  <si>
    <t>预算27表</t>
  </si>
  <si>
    <t>部门（单位）整体支出预算绩效目标申报表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</si>
  <si>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</si>
  <si>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填报单位（盖章）：汨罗市自然资源局</t>
  </si>
  <si>
    <t>单位负责人：</t>
  </si>
  <si>
    <t>阳舟</t>
  </si>
  <si>
    <t>部门基本信息</t>
  </si>
  <si>
    <t>预算单位</t>
  </si>
  <si>
    <t>绩效管理
联络员</t>
  </si>
  <si>
    <t>刘宁</t>
  </si>
  <si>
    <t xml:space="preserve"> 联系电话</t>
  </si>
  <si>
    <t>人员编制数</t>
  </si>
  <si>
    <t xml:space="preserve"> 实有人数</t>
  </si>
  <si>
    <t>部门职能
职责概述</t>
  </si>
  <si>
    <t>1、依法履行全民所有土地、矿产、森林、湿地、水等自然资源资产所有者职责和国土空间用途管制职责。拟订自然资源和国土空间规划、测绘等规范性文件及相关技术规定，依法组织实施和监督检查。
2、负责自然资源调查监测评价。
3、负责自然资源统一确权登记工作。
4、负责自然资源资产有偿使用工作。
5、负责自然资源的合理开发利用。
6、负责建立国土空间规划体系并监督实施。
7、负责制定国土空间规划编制计划和近期建设规划，制定土地利用及储备供应、矿产资源保护利用、基础测绘、新增建设用地等年度计划，并组织实施；参与城市发展建设计划及实施工作。8、负责统筹国土空间生态修复。
9、负责组织实施最严格的耕地保护制度。
10、负责管理地质勘查行业和全市地质工作。
11、负责地质灾害预防和治理。
12、负责矿产资源管理工作。
13、推动自然资源领域科技发展。
14、负责测绘地理信息管理工作。
15、根据授权，对各镇人民政府及相关部门落实市委、市政府关于自然资源、国土空间规划重大政策、决策部署及法规规章及测绘领域违法案件。负责涉及自然资源管理事项的信访处理、行政应诉等工作。
16、承担市国土空间规划委员办公室的日常工作。
17、统一领导和管理市局。
18、完成市委、市政府交办的其他任务。
19、职能转变。市自然资源局要落实中央关于统一行使全民所有自然资源资产所有者职责，统一行使所有国土空间用途管制和生态保护修护职责的要求，强化顶层设计，发挥国土空间规划管控作用，为保护和合理开发利用自然资源提供科学指引。</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</si>
  <si>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</si>
  <si>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</si>
  <si>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</si>
  <si>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</si>
  <si>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</si>
  <si>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</si>
  <si>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</si>
  <si>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</si>
  <si>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</si>
  <si>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</si>
  <si>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</si>
  <si>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目标1：使有限的土地、矿产资源得到合理利用；   
目标2：确保耕地和基本农田面积不减少；
目标3：保护地质环境，加强地质勘查管理和地质灾害防治；         
目标4：规范土地、矿业权、测绘市场秩序；
目标5：规范国土资源权属，及时准确提供全市土地利用各种数据；
目标6：依法征收资源收益，规范监督资金使用。</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</si>
  <si>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</si>
  <si>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</si>
  <si>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</si>
  <si>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</si>
  <si>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</si>
  <si>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</si>
  <si>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</si>
  <si>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</si>
  <si>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</si>
  <si>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</si>
  <si>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</si>
  <si>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</si>
  <si>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</si>
  <si>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</si>
  <si>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</si>
  <si>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</si>
  <si>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</si>
  <si>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</si>
  <si>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</si>
  <si>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</si>
  <si>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</si>
  <si>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</si>
  <si>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</si>
  <si>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</si>
  <si>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</si>
  <si>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</si>
  <si>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1.很少有荒地荒山，充分发挥生态循环作用</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</si>
  <si>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</si>
  <si>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</si>
  <si>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</si>
  <si>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</si>
  <si>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</si>
  <si>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r>
      <rPr>
        <sz val="10"/>
        <rFont val="仿宋_GB2312"/>
        <charset val="134"/>
      </rPr>
      <t>1.群众满意度</t>
    </r>
    <r>
      <rPr>
        <sz val="12"/>
        <rFont val="宋体"/>
        <charset val="134"/>
      </rPr>
      <t>≧</t>
    </r>
    <r>
      <rPr>
        <sz val="12"/>
        <rFont val="仿宋_GB2312"/>
        <charset val="134"/>
      </rPr>
      <t>95%
2.服务对象有的都送感谢旗到单位。</t>
    </r>
  </si>
  <si>
    <t>问题
其他说明的</t>
  </si>
  <si>
    <t>无</t>
  </si>
  <si>
    <t>审核意见
财政部门</t>
  </si>
  <si>
    <t xml:space="preserve">
                                （盖章）
                               年   月   日  
</t>
  </si>
  <si>
    <t>预算28-1表</t>
  </si>
  <si>
    <t>控建拆违执法专项支出预算绩效目标申报表</t>
  </si>
  <si>
    <t xml:space="preserve"> 填报单位（盖章）：汨罗市自然资源局</t>
  </si>
  <si>
    <t>单位负责人：阳舟</t>
  </si>
  <si>
    <t>项目基本情况</t>
  </si>
  <si>
    <t xml:space="preserve">控建拆违执法专项 </t>
  </si>
  <si>
    <t>项目属性</t>
  </si>
  <si>
    <r>
      <rPr>
        <sz val="12"/>
        <rFont val="仿宋_GB2312"/>
        <charset val="134"/>
      </rPr>
      <t>新增项目□                       延续项目</t>
    </r>
    <r>
      <rPr>
        <sz val="12"/>
        <rFont val="方正书宋_GBK"/>
        <charset val="134"/>
      </rPr>
      <t>☑</t>
    </r>
  </si>
  <si>
    <t xml:space="preserve"> 主管部门</t>
  </si>
  <si>
    <t xml:space="preserve"> 项目起止时间</t>
  </si>
  <si>
    <t>2021年1月-2021年12月</t>
  </si>
  <si>
    <t>项目负责人</t>
  </si>
  <si>
    <t>朱新明</t>
  </si>
  <si>
    <t>绩效管理联络员</t>
  </si>
  <si>
    <t>潘玲</t>
  </si>
  <si>
    <t xml:space="preserve"> 项目类型</t>
  </si>
  <si>
    <r>
      <rPr>
        <sz val="12"/>
        <rFont val="仿宋_GB2312"/>
        <charset val="134"/>
      </rPr>
      <t>1.基本建设类 □    其中：新建  □    扩建  □    改建  □
2.行政事业类</t>
    </r>
    <r>
      <rPr>
        <sz val="12"/>
        <rFont val="方正书宋_GBK"/>
        <charset val="0"/>
      </rPr>
      <t>☑</t>
    </r>
    <r>
      <rPr>
        <sz val="12"/>
        <rFont val="仿宋_GB2312"/>
        <charset val="134"/>
      </rPr>
      <t xml:space="preserve">   其中: 采购类□    修缮类□    奖励类□ 
3.其他专项类 □ </t>
    </r>
  </si>
  <si>
    <t>项目概况</t>
  </si>
  <si>
    <t>大型拆违行动；控建拆违执法、巡查、监管工作和规划宣传工作</t>
  </si>
  <si>
    <t>项目立项
依据</t>
  </si>
  <si>
    <t>湘政办发[2017]4号</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</si>
  <si>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</si>
  <si>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</si>
  <si>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</si>
  <si>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</si>
  <si>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</si>
  <si>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</si>
  <si>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</si>
  <si>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</si>
  <si>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</si>
  <si>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</si>
  <si>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</si>
  <si>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</si>
  <si>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</si>
  <si>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</si>
  <si>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1、专用材料费</t>
  </si>
  <si>
    <t>2、劳务费</t>
  </si>
  <si>
    <t>单位已有的（或拟订的）保障项目实施的制度、措施</t>
  </si>
  <si>
    <t xml:space="preserve"> 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</si>
  <si>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项目年度实施进度计划</t>
  </si>
  <si>
    <t>项目实施内容</t>
  </si>
  <si>
    <t>开始时间</t>
  </si>
  <si>
    <t>结束时间</t>
  </si>
  <si>
    <t>项目年度绩效目标情况</t>
  </si>
  <si>
    <t>长期绩效目标</t>
  </si>
  <si>
    <t>实现我市“新增违法建设零增长，存量违法建设负增长”</t>
  </si>
  <si>
    <t>本年度绩效目标</t>
  </si>
  <si>
    <t>项目年度绩效指标</t>
  </si>
  <si>
    <r>
      <rPr>
        <sz val="12"/>
        <rFont val="仿宋_GB2312"/>
        <charset val="134"/>
      </rPr>
      <t>产出</t>
    </r>
    <r>
      <rPr>
        <sz val="12"/>
        <rFont val="仿宋_GB2312"/>
        <charset val="134"/>
      </rPr>
      <t xml:space="preserve">
</t>
    </r>
    <r>
      <rPr>
        <sz val="12"/>
        <rFont val="仿宋_GB2312"/>
        <charset val="134"/>
      </rPr>
      <t>指标</t>
    </r>
  </si>
  <si>
    <r>
      <rPr>
        <sz val="9"/>
        <rFont val="仿宋_GB2312"/>
        <charset val="134"/>
      </rPr>
      <t>1.确保准确程度</t>
    </r>
    <r>
      <rPr>
        <sz val="9"/>
        <rFont val="仿宋_GB2312"/>
        <charset val="134"/>
      </rPr>
      <t xml:space="preserve">
</t>
    </r>
    <r>
      <rPr>
        <sz val="9"/>
        <rFont val="仿宋_GB2312"/>
        <charset val="134"/>
      </rPr>
      <t>2.按时完成控建拆违相关工作</t>
    </r>
  </si>
  <si>
    <t>1.确保控建拆违数据准确程度在1：2000基础数据，
2.2020年下半年完成基本数据，2021年完成成果验收，发布成果</t>
  </si>
  <si>
    <r>
      <rPr>
        <sz val="9"/>
        <rFont val="仿宋_GB2312"/>
        <charset val="134"/>
      </rPr>
      <t>1.调查准确程度高</t>
    </r>
    <r>
      <rPr>
        <sz val="9"/>
        <rFont val="仿宋_GB2312"/>
        <charset val="134"/>
      </rPr>
      <t xml:space="preserve">
</t>
    </r>
    <r>
      <rPr>
        <sz val="9"/>
        <rFont val="仿宋_GB2312"/>
        <charset val="134"/>
      </rPr>
      <t>2.调查错误率低</t>
    </r>
  </si>
  <si>
    <r>
      <rPr>
        <sz val="9"/>
        <rFont val="仿宋_GB2312"/>
        <charset val="134"/>
      </rPr>
      <t>1.全面推进控建拆违初始库及工作底图精细度，</t>
    </r>
    <r>
      <rPr>
        <sz val="9"/>
        <rFont val="仿宋_GB2312"/>
        <charset val="134"/>
      </rPr>
      <t xml:space="preserve">
</t>
    </r>
    <r>
      <rPr>
        <sz val="9"/>
        <rFont val="仿宋_GB2312"/>
        <charset val="134"/>
      </rPr>
      <t>2.控建拆违错误率为零</t>
    </r>
  </si>
  <si>
    <r>
      <rPr>
        <sz val="9"/>
        <rFont val="仿宋_GB2312"/>
        <charset val="134"/>
      </rPr>
      <t>1.保证所有的工作能按时完成</t>
    </r>
    <r>
      <rPr>
        <sz val="9"/>
        <rFont val="仿宋_GB2312"/>
        <charset val="134"/>
      </rPr>
      <t xml:space="preserve">
</t>
    </r>
    <r>
      <rPr>
        <sz val="9"/>
        <rFont val="仿宋_GB2312"/>
        <charset val="134"/>
      </rPr>
      <t>2.保证过程中资金的按时到位</t>
    </r>
  </si>
  <si>
    <t>1、2020年下半年完成基本数据，2021年完成成果验收，发布成果
2、不导致资金资产流失</t>
  </si>
  <si>
    <r>
      <rPr>
        <sz val="9"/>
        <rFont val="仿宋_GB2312"/>
        <charset val="134"/>
      </rPr>
      <t>1.控制人工成本</t>
    </r>
    <r>
      <rPr>
        <sz val="9"/>
        <rFont val="仿宋_GB2312"/>
        <charset val="134"/>
      </rPr>
      <t xml:space="preserve">
</t>
    </r>
    <r>
      <rPr>
        <sz val="9"/>
        <rFont val="仿宋_GB2312"/>
        <charset val="134"/>
      </rPr>
      <t>2.控制材料成本</t>
    </r>
  </si>
  <si>
    <t>1.成立控建拆违工作小组
2.集中人员集中时间，降低成本完成本次工作</t>
  </si>
  <si>
    <t>效益
指标</t>
  </si>
  <si>
    <r>
      <rPr>
        <sz val="9"/>
        <rFont val="仿宋_GB2312"/>
        <charset val="134"/>
      </rPr>
      <t>1.确保大调查顺利进行</t>
    </r>
    <r>
      <rPr>
        <sz val="9"/>
        <rFont val="仿宋_GB2312"/>
        <charset val="134"/>
      </rPr>
      <t xml:space="preserve">
</t>
    </r>
    <r>
      <rPr>
        <sz val="9"/>
        <rFont val="仿宋_GB2312"/>
        <charset val="134"/>
      </rPr>
      <t>2.按时公布调查成果</t>
    </r>
  </si>
  <si>
    <r>
      <rPr>
        <sz val="9"/>
        <rFont val="仿宋_GB2312"/>
        <charset val="134"/>
      </rPr>
      <t>1.完成市县数据更新、成果核查、成果汇总</t>
    </r>
    <r>
      <rPr>
        <sz val="9"/>
        <rFont val="仿宋_GB2312"/>
        <charset val="134"/>
      </rPr>
      <t xml:space="preserve">
</t>
    </r>
    <r>
      <rPr>
        <sz val="9"/>
        <rFont val="仿宋_GB2312"/>
        <charset val="134"/>
      </rPr>
      <t>2.控建拆违列入本级财政预算，省市给予适当补助</t>
    </r>
  </si>
  <si>
    <r>
      <rPr>
        <sz val="9"/>
        <rFont val="仿宋_GB2312"/>
        <charset val="134"/>
      </rPr>
      <t>1.群众接受程度</t>
    </r>
    <r>
      <rPr>
        <sz val="9"/>
        <rFont val="仿宋_GB2312"/>
        <charset val="134"/>
      </rPr>
      <t xml:space="preserve">
</t>
    </r>
    <r>
      <rPr>
        <sz val="9"/>
        <rFont val="仿宋_GB2312"/>
        <charset val="134"/>
      </rPr>
      <t>2.调查工作普及程度</t>
    </r>
  </si>
  <si>
    <r>
      <rPr>
        <sz val="9"/>
        <rFont val="仿宋_GB2312"/>
        <charset val="134"/>
      </rPr>
      <t>1.控建拆违相关工作涉及范围广、参与部门多、工作任务重、技术要求高</t>
    </r>
    <r>
      <rPr>
        <sz val="9"/>
        <rFont val="仿宋_GB2312"/>
        <charset val="134"/>
      </rPr>
      <t xml:space="preserve">
</t>
    </r>
    <r>
      <rPr>
        <sz val="9"/>
        <rFont val="仿宋_GB2312"/>
        <charset val="134"/>
      </rPr>
      <t>2.做到省、市、县、乡、村层层部署</t>
    </r>
  </si>
  <si>
    <r>
      <rPr>
        <sz val="9"/>
        <rFont val="仿宋_GB2312"/>
        <charset val="134"/>
      </rPr>
      <t>1.资源得到合理利用</t>
    </r>
    <r>
      <rPr>
        <sz val="9"/>
        <rFont val="仿宋_GB2312"/>
        <charset val="134"/>
      </rPr>
      <t xml:space="preserve">
</t>
    </r>
    <r>
      <rPr>
        <sz val="9"/>
        <rFont val="仿宋_GB2312"/>
        <charset val="134"/>
      </rPr>
      <t>2、保护环境资源、饮用水资源。</t>
    </r>
  </si>
  <si>
    <r>
      <rPr>
        <sz val="9"/>
        <rFont val="仿宋_GB2312"/>
        <charset val="134"/>
      </rPr>
      <t>1.合理利用资源，充分发挥生态循环作用</t>
    </r>
    <r>
      <rPr>
        <sz val="9"/>
        <rFont val="仿宋_GB2312"/>
        <charset val="134"/>
      </rPr>
      <t xml:space="preserve">
</t>
    </r>
    <r>
      <rPr>
        <sz val="9"/>
        <rFont val="仿宋_GB2312"/>
        <charset val="134"/>
      </rPr>
      <t>2、环保、林业、农业、水利、国土相结合，查清自然保护区、饮用水源保护。</t>
    </r>
  </si>
  <si>
    <r>
      <rPr>
        <sz val="9"/>
        <rFont val="仿宋_GB2312"/>
        <charset val="134"/>
      </rPr>
      <t>1.提供土地利用数据</t>
    </r>
    <r>
      <rPr>
        <sz val="9"/>
        <rFont val="仿宋_GB2312"/>
        <charset val="134"/>
      </rPr>
      <t xml:space="preserve">
</t>
    </r>
    <r>
      <rPr>
        <sz val="9"/>
        <rFont val="仿宋_GB2312"/>
        <charset val="134"/>
      </rPr>
      <t>2.资源得到合理利用</t>
    </r>
  </si>
  <si>
    <r>
      <rPr>
        <sz val="9"/>
        <rFont val="仿宋_GB2312"/>
        <charset val="134"/>
      </rPr>
      <t>1.全面推进控建拆违初始库及工作底图生产、外业调查、数据库建设。并可持续影响。</t>
    </r>
    <r>
      <rPr>
        <sz val="9"/>
        <rFont val="仿宋_GB2312"/>
        <charset val="134"/>
      </rPr>
      <t xml:space="preserve">
</t>
    </r>
    <r>
      <rPr>
        <sz val="9"/>
        <rFont val="仿宋_GB2312"/>
        <charset val="134"/>
      </rPr>
      <t>2.大部分利用荒地荒山建房，根本不占用基本农田</t>
    </r>
  </si>
  <si>
    <r>
      <rPr>
        <sz val="9"/>
        <rFont val="仿宋_GB2312"/>
        <charset val="134"/>
      </rPr>
      <t>1.得到群众好评</t>
    </r>
    <r>
      <rPr>
        <sz val="9"/>
        <rFont val="仿宋_GB2312"/>
        <charset val="134"/>
      </rPr>
      <t xml:space="preserve">
</t>
    </r>
    <r>
      <rPr>
        <sz val="9"/>
        <rFont val="仿宋_GB2312"/>
        <charset val="134"/>
      </rPr>
      <t>2.得到服务对象的认可</t>
    </r>
  </si>
  <si>
    <r>
      <rPr>
        <sz val="9"/>
        <rFont val="仿宋_GB2312"/>
        <charset val="134"/>
      </rPr>
      <t>1.群众满意度</t>
    </r>
    <r>
      <rPr>
        <sz val="9"/>
        <rFont val="宋体"/>
        <charset val="1"/>
      </rPr>
      <t>≧</t>
    </r>
    <r>
      <rPr>
        <sz val="9"/>
        <rFont val="仿宋_GB2312"/>
        <charset val="134"/>
      </rPr>
      <t>95%</t>
    </r>
    <r>
      <rPr>
        <sz val="9"/>
        <rFont val="仿宋_GB2312"/>
        <charset val="134"/>
      </rPr>
      <t xml:space="preserve">
</t>
    </r>
    <r>
      <rPr>
        <sz val="9"/>
        <rFont val="仿宋_GB2312"/>
        <charset val="134"/>
      </rPr>
      <t>2.服务对象有的都送感谢旗到单位</t>
    </r>
  </si>
  <si>
    <t>其他说明的问题</t>
  </si>
  <si>
    <r>
      <rPr>
        <sz val="12"/>
        <rFont val="黑体"/>
        <charset val="134"/>
      </rPr>
      <t>财政部门</t>
    </r>
    <r>
      <rPr>
        <sz val="12"/>
        <rFont val="黑体"/>
        <charset val="134"/>
      </rPr>
      <t xml:space="preserve">
</t>
    </r>
    <r>
      <rPr>
        <sz val="12"/>
        <rFont val="黑体"/>
        <charset val="134"/>
      </rPr>
      <t>审核意见</t>
    </r>
  </si>
  <si>
    <r>
      <rPr>
        <sz val="12"/>
        <rFont val="仿宋_GB2312"/>
        <charset val="134"/>
      </rPr>
      <t xml:space="preserve">                                          </t>
    </r>
    <r>
      <rPr>
        <sz val="12"/>
        <rFont val="仿宋_GB2312"/>
        <charset val="134"/>
      </rPr>
      <t>（盖章）</t>
    </r>
    <r>
      <rPr>
        <sz val="12"/>
        <rFont val="仿宋_GB2312"/>
        <charset val="134"/>
      </rPr>
      <t xml:space="preserve">
</t>
    </r>
    <r>
      <rPr>
        <sz val="12"/>
        <rFont val="仿宋_GB2312"/>
        <charset val="134"/>
      </rPr>
      <t xml:space="preserve">                                           </t>
    </r>
    <r>
      <rPr>
        <sz val="12"/>
        <rFont val="仿宋_GB2312"/>
        <charset val="134"/>
      </rPr>
      <t>年</t>
    </r>
    <r>
      <rPr>
        <sz val="12"/>
        <rFont val="仿宋_GB2312"/>
        <charset val="134"/>
      </rPr>
      <t xml:space="preserve">    </t>
    </r>
    <r>
      <rPr>
        <sz val="12"/>
        <rFont val="仿宋_GB2312"/>
        <charset val="134"/>
      </rPr>
      <t>月</t>
    </r>
    <r>
      <rPr>
        <sz val="12"/>
        <rFont val="仿宋_GB2312"/>
        <charset val="134"/>
      </rPr>
      <t xml:space="preserve">    </t>
    </r>
    <r>
      <rPr>
        <sz val="12"/>
        <rFont val="仿宋_GB2312"/>
        <charset val="134"/>
      </rPr>
      <t>日</t>
    </r>
    <r>
      <rPr>
        <sz val="12"/>
        <rFont val="仿宋_GB2312"/>
        <charset val="134"/>
      </rPr>
      <t xml:space="preserve">    </t>
    </r>
    <r>
      <rPr>
        <sz val="12"/>
        <rFont val="仿宋_GB2312"/>
        <charset val="134"/>
      </rPr>
      <t xml:space="preserve">
</t>
    </r>
  </si>
  <si>
    <t>预算28-2表</t>
  </si>
  <si>
    <t>村庄规划编制全覆盖专项支出预算绩效目标申报表</t>
  </si>
  <si>
    <t xml:space="preserve">村庄规划编制全覆盖专项 </t>
  </si>
  <si>
    <r>
      <rPr>
        <sz val="12"/>
        <rFont val="仿宋_GB2312"/>
        <charset val="134"/>
      </rPr>
      <t>新增项目□                       延续项目</t>
    </r>
    <r>
      <rPr>
        <sz val="12"/>
        <rFont val="方正书宋_GBK"/>
        <charset val="0"/>
      </rPr>
      <t>☑</t>
    </r>
  </si>
  <si>
    <r>
      <rPr>
        <sz val="12"/>
        <rFont val="仿宋_GB2312"/>
        <charset val="134"/>
      </rPr>
      <t xml:space="preserve"> </t>
    </r>
    <r>
      <rPr>
        <sz val="12"/>
        <rFont val="仿宋_GB2312"/>
        <charset val="134"/>
      </rPr>
      <t>主管部门</t>
    </r>
  </si>
  <si>
    <t>13874078366</t>
  </si>
  <si>
    <r>
      <rPr>
        <sz val="12"/>
        <rFont val="仿宋_GB2312"/>
        <charset val="134"/>
      </rPr>
      <t>绩效管理</t>
    </r>
    <r>
      <rPr>
        <sz val="12"/>
        <rFont val="仿宋_GB2312"/>
        <charset val="134"/>
      </rPr>
      <t xml:space="preserve">
</t>
    </r>
    <r>
      <rPr>
        <sz val="12"/>
        <rFont val="仿宋_GB2312"/>
        <charset val="134"/>
      </rPr>
      <t>联络员</t>
    </r>
  </si>
  <si>
    <r>
      <rPr>
        <sz val="12"/>
        <rFont val="仿宋_GB2312"/>
        <charset val="134"/>
      </rPr>
      <t xml:space="preserve">1.基本建设类 □    其中：新建  □    扩建  □    改建  □
2.行政事业类 </t>
    </r>
    <r>
      <rPr>
        <sz val="12"/>
        <rFont val="方正书宋_GBK"/>
        <charset val="0"/>
      </rPr>
      <t>☑</t>
    </r>
    <r>
      <rPr>
        <sz val="12"/>
        <rFont val="仿宋_GB2312"/>
        <charset val="134"/>
      </rPr>
      <t xml:space="preserve">   其中: 采购类□    修缮类□    奖励类□ 
3.其他专项类 □ </t>
    </r>
  </si>
  <si>
    <t>湖南省住房和城乡建设厅关于印发《湖南省村庄规划编制“全覆盖”工作方案》的通知（湘建规函[2017]377号）</t>
  </si>
  <si>
    <t>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</si>
  <si>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完成村庄规划“全覆盖”任务，建设美丽乡村。</t>
  </si>
  <si>
    <r>
      <rPr>
        <sz val="9"/>
        <rFont val="仿宋_GB2312"/>
        <charset val="134"/>
      </rPr>
      <t>1.确保准确程度</t>
    </r>
    <r>
      <rPr>
        <sz val="9"/>
        <rFont val="仿宋_GB2312"/>
        <charset val="134"/>
      </rPr>
      <t xml:space="preserve">
</t>
    </r>
    <r>
      <rPr>
        <sz val="9"/>
        <rFont val="仿宋_GB2312"/>
        <charset val="134"/>
      </rPr>
      <t>2.按时完成工作</t>
    </r>
  </si>
  <si>
    <t>1.确保村庄规划编制“全覆盖”准确程度在1：2000基础数据
2.2020年下半年完成基本数据，2021年完成成果验收，发布成果，实在村庄规划全覆盖</t>
  </si>
  <si>
    <t>1.全面推进土地调查初始库及工作底图精细度
2.村庄规划全覆盖错误率为零</t>
  </si>
  <si>
    <t>1、2020年下半年完成基本数据，2021年完成成果验收，发布成果，实现村庄规划全覆盖
2、不导致资金资产流失</t>
  </si>
  <si>
    <t>1.成立村庄规划编制全覆盖工作小组
2.集中人员集中时间，降低成本完成本次大调查</t>
  </si>
  <si>
    <t>1.确保村庄规划编制全覆盖工作顺利进行
2.按时公布调查成果</t>
  </si>
  <si>
    <r>
      <rPr>
        <sz val="9"/>
        <rFont val="仿宋_GB2312"/>
        <charset val="134"/>
      </rPr>
      <t>1.完成市县数据更新、成果核查、成果汇总</t>
    </r>
    <r>
      <rPr>
        <sz val="9"/>
        <rFont val="仿宋_GB2312"/>
        <charset val="134"/>
      </rPr>
      <t xml:space="preserve">
</t>
    </r>
    <r>
      <rPr>
        <sz val="9"/>
        <rFont val="仿宋_GB2312"/>
        <charset val="134"/>
      </rPr>
      <t>2.村庄规划编制全覆盖列入本级财政预算，省市给予适当补助</t>
    </r>
  </si>
  <si>
    <t>1.群众接受程度
2.调查工作普及程度</t>
  </si>
  <si>
    <r>
      <rPr>
        <sz val="9"/>
        <rFont val="仿宋_GB2312"/>
        <charset val="134"/>
      </rPr>
      <t>1.村庄规划编制全覆盖涉及范围广、参与部门多、工作任务重、技术要求高</t>
    </r>
    <r>
      <rPr>
        <sz val="9"/>
        <rFont val="仿宋_GB2312"/>
        <charset val="134"/>
      </rPr>
      <t xml:space="preserve">
</t>
    </r>
    <r>
      <rPr>
        <sz val="9"/>
        <rFont val="仿宋_GB2312"/>
        <charset val="134"/>
      </rPr>
      <t>2.做到省、市、县、乡、村层层部署</t>
    </r>
  </si>
  <si>
    <t>1.资源得到合理利用
2、保护环境资源、饮用水资源。</t>
  </si>
  <si>
    <t>1.提供土地利用数据
2.资源得到合理利用</t>
  </si>
  <si>
    <t>1.全面推进村庄规划编制全覆盖初始库及工作底图生产、外业调查、数据库建设。并可持续影响。
2.大部分利用荒地荒山建房，根本不占用基本农田</t>
  </si>
  <si>
    <t>财政部门
审核意见</t>
  </si>
  <si>
    <t xml:space="preserve">                                          （盖章）
                                           年    月    日    
</t>
  </si>
  <si>
    <t>预算28-3表</t>
  </si>
  <si>
    <t>全国第三次土地调查项目支出预算绩效目标申报表</t>
  </si>
  <si>
    <t>全国第三次土地调查</t>
  </si>
  <si>
    <r>
      <rPr>
        <sz val="12"/>
        <rFont val="仿宋_GB2312"/>
        <charset val="134"/>
      </rPr>
      <t xml:space="preserve">1.基本建设类 □    其中：新建  □    扩建  □    改建  □
2.行政事业类 </t>
    </r>
    <r>
      <rPr>
        <sz val="12"/>
        <rFont val="方正书宋_GBK"/>
        <charset val="0"/>
      </rPr>
      <t>☑</t>
    </r>
    <r>
      <rPr>
        <sz val="12"/>
        <rFont val="仿宋_GB2312"/>
        <charset val="134"/>
      </rPr>
      <t xml:space="preserve">  其中: 采购类□    修缮类□    奖励类□ 
3.其他专项类 □</t>
    </r>
  </si>
  <si>
    <t>1、查清查实土地底数；
2、完善调查管理制度；
3、推动成果共享应用。</t>
  </si>
  <si>
    <t>国务院关于开展全国第三次土地调查的通知（国发[2017]48号）
湖南省人民政府关于切实做好全国第三次土地调查的通知（湘政发[2018]14号）</t>
  </si>
  <si>
    <t>负责全国第三次土地调查工作</t>
  </si>
  <si>
    <t>完成本年度全国第三次土地调查工作</t>
  </si>
  <si>
    <r>
      <rPr>
        <sz val="9"/>
        <rFont val="仿宋_GB2312"/>
        <charset val="134"/>
      </rPr>
      <t>1.确保准确程度</t>
    </r>
    <r>
      <rPr>
        <sz val="9"/>
        <rFont val="仿宋_GB2312"/>
        <charset val="134"/>
      </rPr>
      <t xml:space="preserve">
</t>
    </r>
    <r>
      <rPr>
        <sz val="9"/>
        <rFont val="仿宋_GB2312"/>
        <charset val="134"/>
      </rPr>
      <t>2.按时完成调查工作</t>
    </r>
  </si>
  <si>
    <t>1.确保大调查数据准确程度在1：2000基础数据，
2.2020年下半年完成基本数据2021年完成成果验收，发布成果</t>
  </si>
  <si>
    <t>1.调查准确程度高
2.调查错误率低</t>
  </si>
  <si>
    <t>1.全面推进土地调查初始库及工作底图精细度
2.大调查错误率为零</t>
  </si>
  <si>
    <t>1.保证所有的工作能按时完成
2.保证过程中资金的按时到位</t>
  </si>
  <si>
    <t>1、2020年下半年完成基本数据2021年完成成果验收，发布成果
2、不导致资金资产流失</t>
  </si>
  <si>
    <t>1.成立第三次土地调查小组
2.集中人员集中时间，降低成本完成本次大调查</t>
  </si>
  <si>
    <t>1.确保大调查顺利进行
2.按时公布调查成果</t>
  </si>
  <si>
    <t>1.完成市县数据更新、成果核查、成果汇总
2.大调查列入本级财政预算，省市给予适当补助</t>
  </si>
  <si>
    <r>
      <rPr>
        <sz val="9"/>
        <rFont val="仿宋_GB2312"/>
        <charset val="134"/>
      </rPr>
      <t>1.第三次大调查涉及范围广、参与部门多、工作任务重、技术要求高</t>
    </r>
    <r>
      <rPr>
        <sz val="9"/>
        <rFont val="仿宋_GB2312"/>
        <charset val="134"/>
      </rPr>
      <t xml:space="preserve">
</t>
    </r>
    <r>
      <rPr>
        <sz val="9"/>
        <rFont val="仿宋_GB2312"/>
        <charset val="134"/>
      </rPr>
      <t>2.做到省、市、县、乡、村层层部署</t>
    </r>
  </si>
  <si>
    <t>1.合理利用资源，充分发挥生态循环作用
2、环保、林业、农业、水利、国土相结合，查清自然保护区、饮用水源保护</t>
  </si>
  <si>
    <t>1.全面推进土地调查初始库及工作底图生产、外业调查、数据库建设，并可持续影响
2.大部分利用荒地荒山建房，根本不占用基本农田</t>
  </si>
  <si>
    <r>
      <rPr>
        <sz val="9"/>
        <rFont val="仿宋_GB2312"/>
        <charset val="134"/>
      </rPr>
      <t>1.群众满意度</t>
    </r>
    <r>
      <rPr>
        <sz val="9"/>
        <rFont val="宋体"/>
        <charset val="1"/>
      </rPr>
      <t>≧</t>
    </r>
    <r>
      <rPr>
        <sz val="9"/>
        <rFont val="仿宋_GB2312"/>
        <charset val="134"/>
      </rPr>
      <t>95%
2.服务对象有的都送感谢旗到单位</t>
    </r>
  </si>
  <si>
    <t>预算28-4表</t>
  </si>
  <si>
    <t>储备委员会专项支出预算绩效目标申报表</t>
  </si>
  <si>
    <t xml:space="preserve">储备委员会专项 </t>
  </si>
  <si>
    <r>
      <rPr>
        <sz val="12"/>
        <rFont val="仿宋_GB2312"/>
        <charset val="134"/>
      </rPr>
      <t>新增项目</t>
    </r>
    <r>
      <rPr>
        <sz val="12"/>
        <rFont val="方正书宋_GBK"/>
        <charset val="0"/>
      </rPr>
      <t>☑</t>
    </r>
    <r>
      <rPr>
        <sz val="12"/>
        <rFont val="仿宋_GB2312"/>
        <charset val="134"/>
      </rPr>
      <t xml:space="preserve">                     延续项目□ </t>
    </r>
  </si>
  <si>
    <r>
      <rPr>
        <sz val="12"/>
        <rFont val="仿宋_GB2312"/>
        <charset val="134"/>
      </rPr>
      <t xml:space="preserve"> </t>
    </r>
    <r>
      <rPr>
        <sz val="12"/>
        <rFont val="仿宋_GB2312"/>
        <charset val="134"/>
      </rPr>
      <t>项目起止时间</t>
    </r>
  </si>
  <si>
    <t>2021年1月-12月</t>
  </si>
  <si>
    <r>
      <rPr>
        <sz val="12"/>
        <rFont val="仿宋_GB2312"/>
        <charset val="134"/>
      </rPr>
      <t xml:space="preserve"> </t>
    </r>
    <r>
      <rPr>
        <sz val="12"/>
        <rFont val="仿宋_GB2312"/>
        <charset val="134"/>
      </rPr>
      <t>联系电话</t>
    </r>
  </si>
  <si>
    <r>
      <rPr>
        <sz val="12"/>
        <rFont val="仿宋_GB2312"/>
        <charset val="134"/>
      </rPr>
      <t xml:space="preserve"> </t>
    </r>
    <r>
      <rPr>
        <sz val="12"/>
        <rFont val="仿宋_GB2312"/>
        <charset val="134"/>
      </rPr>
      <t>项目类型</t>
    </r>
  </si>
  <si>
    <r>
      <rPr>
        <sz val="12"/>
        <rFont val="仿宋_GB2312"/>
        <charset val="134"/>
      </rPr>
      <t xml:space="preserve">1.基本建设类 □    其中：新建  □    扩建  □    改建  □
2.行政事业类 </t>
    </r>
    <r>
      <rPr>
        <sz val="12"/>
        <rFont val="Wingdings 2"/>
        <charset val="2"/>
      </rPr>
      <t>R</t>
    </r>
    <r>
      <rPr>
        <sz val="12"/>
        <rFont val="仿宋_GB2312"/>
        <charset val="134"/>
      </rPr>
      <t xml:space="preserve">   其中: 采购类□    修缮类□    奖励类□ 
3.其他专项类 □ </t>
    </r>
  </si>
  <si>
    <r>
      <rPr>
        <sz val="12"/>
        <rFont val="仿宋_GB2312"/>
        <charset val="134"/>
      </rPr>
      <t>项目立项</t>
    </r>
    <r>
      <rPr>
        <sz val="12"/>
        <rFont val="仿宋_GB2312"/>
        <charset val="134"/>
      </rPr>
      <t xml:space="preserve">
</t>
    </r>
    <r>
      <rPr>
        <sz val="12"/>
        <rFont val="仿宋_GB2312"/>
        <charset val="134"/>
      </rPr>
      <t>依据</t>
    </r>
  </si>
  <si>
    <t>汨罗市土地储备委员会议纪要[2020]第一次</t>
  </si>
  <si>
    <t>促进节约用地，提高建设用地保障能力，收储土地1个亿</t>
  </si>
  <si>
    <t>1.确保储备委员会准确程度在1：2000基础数据
2.2020年下半年完成基本数据，2021年完成成果验收，发布成果</t>
  </si>
  <si>
    <t>1.全面推进土地储备初始库及工作底图精细度
2.村庄规划全覆盖错误率为零</t>
  </si>
  <si>
    <t>1.成立储备委员工作小组
2.集中人员集中时间，降低成本完成工作</t>
  </si>
  <si>
    <r>
      <rPr>
        <sz val="9"/>
        <rFont val="仿宋_GB2312"/>
        <charset val="134"/>
      </rPr>
      <t>1.确保村庄规划编制全覆盖工作顺利进行</t>
    </r>
    <r>
      <rPr>
        <sz val="9"/>
        <rFont val="仿宋_GB2312"/>
        <charset val="134"/>
      </rPr>
      <t xml:space="preserve">
</t>
    </r>
    <r>
      <rPr>
        <sz val="9"/>
        <rFont val="仿宋_GB2312"/>
        <charset val="134"/>
      </rPr>
      <t>2.按时公布调查成果</t>
    </r>
  </si>
  <si>
    <t>1.完成市县数据更新、成果核查、成果汇总
2.土地储备列入本级财政预算，省市给予适当补助</t>
  </si>
  <si>
    <t>1.土地储备涉及范围广、参与部门多、工作任务重、技术要求高
2.做到省、市、县、乡、村层层部署</t>
  </si>
  <si>
    <t>1.资源得到合理利用
2、保护环境资源、饮用水资源</t>
  </si>
  <si>
    <t>1.合理利用资源，充分发挥生态循环作用
2、环保、林业、农业、水利、国土相结合</t>
  </si>
  <si>
    <t>利用土地数据，合理利用土地</t>
  </si>
  <si>
    <t>预算28-5表</t>
  </si>
  <si>
    <t>农村宅基地和集体建设用地房地一体确权登记颁证项目支出预算绩效目标申报表</t>
  </si>
  <si>
    <t xml:space="preserve">农村宅基地和集体建设用地房地一体确权登记颁证项目 </t>
  </si>
  <si>
    <t>湘自然资发[2019]29号</t>
  </si>
  <si>
    <t>实现乡村振兴，深化农村宅基地房地一体确权登记</t>
  </si>
  <si>
    <t>1.确保准确程度
2.按时完成工作</t>
  </si>
  <si>
    <t>1.确保农村宅基地房地一体确权登记准确程度在1：2000基础数据
2.2020年下半年完成基本数据，2021年完成成果验收，发布成果，实在村庄宅基地确权登记</t>
  </si>
  <si>
    <t>1、2020年下半年完成基本数据，2021年完成成果验收，发布成果，实现农村宅基地确权
2、不导致资金资产流失</t>
  </si>
  <si>
    <t>1.完成市县数据更新、成果核查、成果汇总
2.该项目列入本级财政预算，省市给予适当补助</t>
  </si>
  <si>
    <t>1.涉及范围广、参与部门多、工作任务重、技术要求高
2.做到省、市、县、乡、村层层部署</t>
  </si>
  <si>
    <t>预算28-6表</t>
  </si>
  <si>
    <t>国土空间规划编制技术服务支出预算绩效目标申报表</t>
  </si>
  <si>
    <t>国土空间规划编制技术服务项目</t>
  </si>
  <si>
    <t>湖南省自然资源厅关于做好国土空间规划预算编制工作的通知（湘自然资办发[2018]3号）</t>
  </si>
  <si>
    <t>负责全市国土空间规划工作</t>
  </si>
  <si>
    <t>完成城市总体规划编制工作和各项专题研究，做好总体规划的宣传工作，完成总规编制</t>
  </si>
  <si>
    <t>1.完成规划编制
2.启动编制，即城市总体规划编制工作和各项专题研究，完成总规编制</t>
  </si>
  <si>
    <t>完成规划编制</t>
  </si>
  <si>
    <t>通过评审，按程序批准</t>
  </si>
  <si>
    <t>1.城市总体规划于2020年完成初步成果
2.其余规划编制本年完成</t>
  </si>
  <si>
    <t>1.人工成本控制在预算范围内2.询价采购证书，降低成本9%，材料成本控制在预算范围内</t>
  </si>
  <si>
    <t>1.确保空间规划工作顺利进行
2.按时公布调查成果</t>
  </si>
  <si>
    <r>
      <rPr>
        <sz val="9"/>
        <rFont val="仿宋_GB2312"/>
        <charset val="134"/>
      </rPr>
      <t>1.完成市县数据更新、成果核查、成果汇总</t>
    </r>
    <r>
      <rPr>
        <sz val="9"/>
        <rFont val="仿宋_GB2312"/>
        <charset val="134"/>
      </rPr>
      <t xml:space="preserve">
</t>
    </r>
    <r>
      <rPr>
        <sz val="9"/>
        <rFont val="仿宋_GB2312"/>
        <charset val="134"/>
      </rPr>
      <t>2.空间规划工作列入本级财政预算，省市给予适当补助</t>
    </r>
  </si>
  <si>
    <t>确保城乡建设项目有据可依</t>
  </si>
  <si>
    <r>
      <rPr>
        <sz val="9"/>
        <rFont val="仿宋_GB2312"/>
        <charset val="134"/>
      </rPr>
      <t>1.提供国土空间规划利用数据</t>
    </r>
    <r>
      <rPr>
        <sz val="9"/>
        <rFont val="仿宋_GB2312"/>
        <charset val="134"/>
      </rPr>
      <t xml:space="preserve">
</t>
    </r>
    <r>
      <rPr>
        <sz val="9"/>
        <rFont val="仿宋_GB2312"/>
        <charset val="134"/>
      </rPr>
      <t>2.资源得到合理利用</t>
    </r>
  </si>
  <si>
    <r>
      <rPr>
        <sz val="9"/>
        <rFont val="仿宋_GB2312"/>
        <charset val="134"/>
      </rPr>
      <t>1.全面推进国土空间规划初始库及工作底图生产、外业调查、数据库建设。并可持续影响。</t>
    </r>
    <r>
      <rPr>
        <sz val="9"/>
        <rFont val="仿宋_GB2312"/>
        <charset val="134"/>
      </rPr>
      <t xml:space="preserve">
</t>
    </r>
    <r>
      <rPr>
        <sz val="9"/>
        <rFont val="仿宋_GB2312"/>
        <charset val="134"/>
      </rPr>
      <t>2.大部分利用荒地荒山建房，根本不占用基本农田</t>
    </r>
  </si>
</sst>
</file>

<file path=xl/styles.xml><?xml version="1.0" encoding="utf-8"?>
<styleSheet xmlns="http://schemas.openxmlformats.org/spreadsheetml/2006/main">
  <numFmts count="15">
    <numFmt numFmtId="176" formatCode="#,##0.0000"/>
    <numFmt numFmtId="177" formatCode="* #,##0;* \-#,##0;* &quot;&quot;??;@"/>
    <numFmt numFmtId="178" formatCode="0000"/>
    <numFmt numFmtId="179" formatCode="0.00000_ "/>
    <numFmt numFmtId="180" formatCode="0.00_ "/>
    <numFmt numFmtId="181" formatCode="#,##0.00_);[Red]\(#,##0.00\)"/>
    <numFmt numFmtId="43" formatCode="_ * #,##0.00_ ;_ * \-#,##0.00_ ;_ * &quot;-&quot;??_ ;_ @_ "/>
    <numFmt numFmtId="182" formatCode="00"/>
    <numFmt numFmtId="183" formatCode="0_ "/>
    <numFmt numFmtId="184" formatCode="#,##0_);[Red]\(#,##0\)"/>
    <numFmt numFmtId="44" formatCode="_ &quot;￥&quot;* #,##0.00_ ;_ &quot;￥&quot;* \-#,##0.00_ ;_ &quot;￥&quot;* &quot;-&quot;??_ ;_ @_ "/>
    <numFmt numFmtId="185" formatCode="* #,##0;* \-#,##0;* &quot;-&quot;;@"/>
    <numFmt numFmtId="186" formatCode="\¥* _-#,##0;\¥* \-#,##0;\¥* _-&quot;-&quot;;@"/>
    <numFmt numFmtId="187" formatCode="* #,##0.00;* \-#,##0.00;* &quot;&quot;??;@"/>
    <numFmt numFmtId="188" formatCode="0_);[Red]\(0\)"/>
  </numFmts>
  <fonts count="49">
    <font>
      <sz val="9"/>
      <name val="宋体"/>
      <charset val="134"/>
    </font>
    <font>
      <sz val="9"/>
      <name val="宋体"/>
      <charset val="1"/>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0"/>
      <name val="仿宋_GB2312"/>
      <charset val="134"/>
    </font>
    <font>
      <b/>
      <sz val="12"/>
      <name val="黑体"/>
      <charset val="134"/>
    </font>
    <font>
      <sz val="11"/>
      <name val="仿宋_GB2312"/>
      <charset val="134"/>
    </font>
    <font>
      <sz val="9"/>
      <name val="仿宋_GB2312"/>
      <charset val="134"/>
    </font>
    <font>
      <b/>
      <sz val="10"/>
      <name val="宋体"/>
      <charset val="1"/>
    </font>
    <font>
      <sz val="12"/>
      <name val="宋体"/>
      <charset val="1"/>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宋体"/>
      <charset val="134"/>
    </font>
    <font>
      <sz val="12"/>
      <name val="宋体"/>
      <charset val="134"/>
    </font>
    <font>
      <b/>
      <sz val="14"/>
      <name val="宋体"/>
      <charset val="134"/>
    </font>
    <font>
      <b/>
      <sz val="12"/>
      <name val="宋体"/>
      <charset val="134"/>
    </font>
    <font>
      <sz val="8"/>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0"/>
      <name val="Arial"/>
      <charset val="134"/>
    </font>
    <font>
      <sz val="11"/>
      <color rgb="FFFA7D0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rgb="FFFFFFFF"/>
      <name val="宋体"/>
      <charset val="0"/>
      <scheme val="minor"/>
    </font>
    <font>
      <b/>
      <sz val="11"/>
      <color rgb="FFFA7D00"/>
      <name val="宋体"/>
      <charset val="0"/>
      <scheme val="minor"/>
    </font>
    <font>
      <b/>
      <u/>
      <sz val="16"/>
      <name val="仿宋_GB2312"/>
      <charset val="134"/>
    </font>
    <font>
      <sz val="12"/>
      <name val="方正书宋_GBK"/>
      <charset val="0"/>
    </font>
    <font>
      <sz val="12"/>
      <name val="Wingdings 2"/>
      <charset val="2"/>
    </font>
    <font>
      <sz val="12"/>
      <name val="方正书宋_GBK"/>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A5A5A5"/>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right style="thin">
        <color rgb="FF000000"/>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auto="1"/>
      </top>
      <bottom/>
      <diagonal/>
    </border>
    <border>
      <left style="thin">
        <color auto="1"/>
      </left>
      <right style="thin">
        <color rgb="FF000000"/>
      </right>
      <top style="thin">
        <color auto="1"/>
      </top>
      <bottom style="thin">
        <color rgb="FF000000"/>
      </bottom>
      <diagonal/>
    </border>
    <border>
      <left style="thin">
        <color auto="1"/>
      </left>
      <right style="thin">
        <color rgb="FF000000"/>
      </right>
      <top style="thin">
        <color auto="1"/>
      </top>
      <bottom/>
      <diagonal/>
    </border>
    <border>
      <left/>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right style="thin">
        <color auto="1"/>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bottom style="thin">
        <color rgb="FF000000"/>
      </bottom>
      <diagonal/>
    </border>
    <border>
      <left style="thin">
        <color rgb="FF000000"/>
      </left>
      <right style="thin">
        <color auto="1"/>
      </right>
      <top/>
      <bottom style="thin">
        <color rgb="FF000000"/>
      </bottom>
      <diagonal/>
    </border>
    <border>
      <left/>
      <right style="thin">
        <color rgb="FF000000"/>
      </right>
      <top/>
      <bottom style="thin">
        <color rgb="FF000000"/>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25" fillId="26" borderId="0" applyNumberFormat="0" applyBorder="0" applyAlignment="0" applyProtection="0">
      <alignment vertical="center"/>
    </xf>
    <xf numFmtId="0" fontId="24" fillId="25" borderId="0" applyNumberFormat="0" applyBorder="0" applyAlignment="0" applyProtection="0">
      <alignment vertical="center"/>
    </xf>
    <xf numFmtId="0" fontId="24" fillId="20" borderId="0" applyNumberFormat="0" applyBorder="0" applyAlignment="0" applyProtection="0">
      <alignment vertical="center"/>
    </xf>
    <xf numFmtId="0" fontId="25" fillId="19" borderId="0" applyNumberFormat="0" applyBorder="0" applyAlignment="0" applyProtection="0">
      <alignment vertical="center"/>
    </xf>
    <xf numFmtId="0" fontId="25" fillId="16" borderId="0" applyNumberFormat="0" applyBorder="0" applyAlignment="0" applyProtection="0">
      <alignment vertical="center"/>
    </xf>
    <xf numFmtId="0" fontId="24" fillId="14"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0" fillId="0" borderId="0"/>
    <xf numFmtId="0" fontId="25" fillId="17" borderId="0" applyNumberFormat="0" applyBorder="0" applyAlignment="0" applyProtection="0">
      <alignment vertical="center"/>
    </xf>
    <xf numFmtId="0" fontId="24" fillId="12" borderId="0" applyNumberFormat="0" applyBorder="0" applyAlignment="0" applyProtection="0">
      <alignment vertical="center"/>
    </xf>
    <xf numFmtId="0" fontId="24" fillId="24" borderId="0" applyNumberFormat="0" applyBorder="0" applyAlignment="0" applyProtection="0">
      <alignment vertical="center"/>
    </xf>
    <xf numFmtId="0" fontId="24" fillId="23"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34" borderId="34" applyNumberFormat="0" applyAlignment="0" applyProtection="0">
      <alignment vertical="center"/>
    </xf>
    <xf numFmtId="0" fontId="39" fillId="0" borderId="29" applyNumberFormat="0" applyFill="0" applyAlignment="0" applyProtection="0">
      <alignment vertical="center"/>
    </xf>
    <xf numFmtId="0" fontId="40" fillId="30" borderId="32" applyNumberFormat="0" applyAlignment="0" applyProtection="0">
      <alignment vertical="center"/>
    </xf>
    <xf numFmtId="0" fontId="41" fillId="0" borderId="0" applyNumberFormat="0" applyFill="0" applyBorder="0" applyAlignment="0" applyProtection="0">
      <alignment vertical="center"/>
    </xf>
    <xf numFmtId="0" fontId="37" fillId="28" borderId="30" applyNumberFormat="0" applyAlignment="0" applyProtection="0">
      <alignment vertical="center"/>
    </xf>
    <xf numFmtId="0" fontId="24" fillId="32" borderId="0" applyNumberFormat="0" applyBorder="0" applyAlignment="0" applyProtection="0">
      <alignment vertical="center"/>
    </xf>
    <xf numFmtId="0" fontId="24" fillId="31" borderId="0" applyNumberFormat="0" applyBorder="0" applyAlignment="0" applyProtection="0">
      <alignment vertical="center"/>
    </xf>
    <xf numFmtId="186" fontId="28" fillId="0" borderId="0" applyFont="0" applyFill="0" applyBorder="0" applyAlignment="0" applyProtection="0"/>
    <xf numFmtId="0" fontId="30" fillId="0" borderId="33" applyNumberFormat="0" applyFill="0" applyAlignment="0" applyProtection="0">
      <alignment vertical="center"/>
    </xf>
    <xf numFmtId="0" fontId="42" fillId="0" borderId="0" applyNumberFormat="0" applyFill="0" applyBorder="0" applyAlignment="0" applyProtection="0">
      <alignment vertical="center"/>
    </xf>
    <xf numFmtId="0" fontId="44" fillId="28" borderId="32" applyNumberFormat="0" applyAlignment="0" applyProtection="0">
      <alignment vertical="center"/>
    </xf>
    <xf numFmtId="0" fontId="25" fillId="33" borderId="0" applyNumberFormat="0" applyBorder="0" applyAlignment="0" applyProtection="0">
      <alignment vertical="center"/>
    </xf>
    <xf numFmtId="185" fontId="28" fillId="0" borderId="0" applyFont="0" applyFill="0" applyBorder="0" applyAlignment="0" applyProtection="0"/>
    <xf numFmtId="0" fontId="25" fillId="11" borderId="0" applyNumberFormat="0" applyBorder="0" applyAlignment="0" applyProtection="0">
      <alignment vertical="center"/>
    </xf>
    <xf numFmtId="0" fontId="33" fillId="29" borderId="31" applyNumberFormat="0" applyFont="0" applyAlignment="0" applyProtection="0">
      <alignment vertical="center"/>
    </xf>
    <xf numFmtId="0" fontId="35" fillId="18" borderId="0" applyNumberFormat="0" applyBorder="0" applyAlignment="0" applyProtection="0">
      <alignment vertical="center"/>
    </xf>
    <xf numFmtId="44"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2" fillId="0" borderId="29" applyNumberFormat="0" applyFill="0" applyAlignment="0" applyProtection="0">
      <alignment vertical="center"/>
    </xf>
    <xf numFmtId="0" fontId="30" fillId="0" borderId="0" applyNumberFormat="0" applyFill="0" applyBorder="0" applyAlignment="0" applyProtection="0">
      <alignment vertical="center"/>
    </xf>
    <xf numFmtId="9" fontId="28" fillId="0" borderId="0" applyFont="0" applyFill="0" applyBorder="0" applyAlignment="0" applyProtection="0"/>
    <xf numFmtId="0" fontId="29" fillId="0" borderId="27" applyNumberFormat="0" applyFill="0" applyAlignment="0" applyProtection="0">
      <alignment vertical="center"/>
    </xf>
    <xf numFmtId="0" fontId="24" fillId="9" borderId="0" applyNumberFormat="0" applyBorder="0" applyAlignment="0" applyProtection="0">
      <alignment vertical="center"/>
    </xf>
    <xf numFmtId="0" fontId="24" fillId="8" borderId="0" applyNumberFormat="0" applyBorder="0" applyAlignment="0" applyProtection="0">
      <alignment vertical="center"/>
    </xf>
    <xf numFmtId="0" fontId="25" fillId="27" borderId="0" applyNumberFormat="0" applyBorder="0" applyAlignment="0" applyProtection="0">
      <alignment vertical="center"/>
    </xf>
    <xf numFmtId="0" fontId="31" fillId="0" borderId="28" applyNumberFormat="0" applyFill="0" applyAlignment="0" applyProtection="0">
      <alignment vertical="center"/>
    </xf>
    <xf numFmtId="0" fontId="25" fillId="7" borderId="0" applyNumberFormat="0" applyBorder="0" applyAlignment="0" applyProtection="0">
      <alignment vertical="center"/>
    </xf>
    <xf numFmtId="0" fontId="34" fillId="13" borderId="0" applyNumberFormat="0" applyBorder="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6" fillId="6" borderId="0" applyNumberFormat="0" applyBorder="0" applyAlignment="0" applyProtection="0">
      <alignment vertical="center"/>
    </xf>
    <xf numFmtId="0" fontId="25" fillId="5" borderId="0" applyNumberFormat="0" applyBorder="0" applyAlignment="0" applyProtection="0">
      <alignment vertical="center"/>
    </xf>
    <xf numFmtId="0" fontId="25" fillId="15" borderId="0" applyNumberFormat="0" applyBorder="0" applyAlignment="0" applyProtection="0">
      <alignment vertical="center"/>
    </xf>
    <xf numFmtId="0" fontId="24" fillId="4" borderId="0" applyNumberFormat="0" applyBorder="0" applyAlignment="0" applyProtection="0">
      <alignment vertical="center"/>
    </xf>
  </cellStyleXfs>
  <cellXfs count="399">
    <xf numFmtId="0" fontId="0" fillId="0" borderId="0" xfId="0"/>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textRotation="255"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2" xfId="0" applyFont="1" applyFill="1" applyBorder="1" applyAlignment="1">
      <alignment horizontal="left" vertical="center"/>
    </xf>
    <xf numFmtId="0" fontId="5" fillId="0" borderId="13" xfId="0" applyNumberFormat="1" applyFont="1" applyFill="1" applyBorder="1" applyAlignment="1">
      <alignment horizontal="center" vertical="center" textRotation="255" wrapText="1"/>
    </xf>
    <xf numFmtId="0" fontId="4" fillId="0" borderId="4" xfId="0" applyNumberFormat="1" applyFont="1" applyFill="1" applyBorder="1" applyAlignment="1">
      <alignment vertical="center" wrapText="1"/>
    </xf>
    <xf numFmtId="0" fontId="4" fillId="0" borderId="12" xfId="0" applyNumberFormat="1" applyFont="1" applyFill="1" applyBorder="1" applyAlignment="1">
      <alignment vertical="center" wrapText="1"/>
    </xf>
    <xf numFmtId="0" fontId="4" fillId="0" borderId="14"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3" xfId="0" applyFont="1" applyFill="1" applyBorder="1" applyAlignment="1">
      <alignment horizontal="center" wrapText="1"/>
    </xf>
    <xf numFmtId="0" fontId="4" fillId="0" borderId="1" xfId="0" applyFont="1" applyFill="1" applyBorder="1" applyAlignment="1">
      <alignment vertical="center" wrapText="1"/>
    </xf>
    <xf numFmtId="0" fontId="9" fillId="0" borderId="2" xfId="0"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0" fontId="10" fillId="0" borderId="4" xfId="0" applyNumberFormat="1" applyFont="1" applyFill="1" applyBorder="1" applyAlignment="1">
      <alignment horizontal="left" vertical="center" wrapText="1"/>
    </xf>
    <xf numFmtId="0" fontId="4" fillId="0" borderId="16" xfId="0" applyNumberFormat="1" applyFont="1" applyFill="1" applyBorder="1" applyAlignment="1">
      <alignment horizontal="center" vertical="center" wrapText="1"/>
    </xf>
    <xf numFmtId="49" fontId="10" fillId="0" borderId="16" xfId="0" applyNumberFormat="1" applyFont="1" applyFill="1" applyBorder="1" applyAlignment="1">
      <alignment horizontal="left" vertical="center" wrapText="1"/>
    </xf>
    <xf numFmtId="0" fontId="4" fillId="0" borderId="17" xfId="0" applyNumberFormat="1"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0" fontId="4" fillId="0" borderId="18" xfId="0" applyNumberFormat="1" applyFont="1" applyFill="1" applyBorder="1" applyAlignment="1">
      <alignment horizontal="center" vertical="center" wrapText="1"/>
    </xf>
    <xf numFmtId="49" fontId="10" fillId="0" borderId="18" xfId="0" applyNumberFormat="1" applyFont="1" applyFill="1" applyBorder="1" applyAlignment="1">
      <alignment horizontal="left" vertical="center" wrapText="1"/>
    </xf>
    <xf numFmtId="0" fontId="4" fillId="0" borderId="19" xfId="0" applyFont="1" applyFill="1" applyBorder="1" applyAlignment="1">
      <alignment horizontal="center" wrapText="1"/>
    </xf>
    <xf numFmtId="0" fontId="4" fillId="0" borderId="1"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10" fillId="0" borderId="6" xfId="0" applyNumberFormat="1" applyFont="1" applyFill="1" applyBorder="1" applyAlignment="1">
      <alignment horizontal="left" vertical="center" wrapText="1"/>
    </xf>
    <xf numFmtId="0" fontId="10" fillId="0" borderId="16" xfId="0" applyNumberFormat="1" applyFont="1" applyFill="1" applyBorder="1" applyAlignment="1">
      <alignment horizontal="left" vertical="center" wrapText="1"/>
    </xf>
    <xf numFmtId="0" fontId="10" fillId="0" borderId="17" xfId="0" applyNumberFormat="1" applyFont="1" applyFill="1" applyBorder="1" applyAlignment="1">
      <alignment horizontal="left" vertical="center" wrapText="1"/>
    </xf>
    <xf numFmtId="0" fontId="10" fillId="0" borderId="18" xfId="0" applyNumberFormat="1" applyFont="1" applyFill="1" applyBorder="1" applyAlignment="1">
      <alignment horizontal="left" vertical="center" wrapText="1"/>
    </xf>
    <xf numFmtId="0" fontId="11" fillId="0" borderId="0" xfId="0" applyNumberFormat="1" applyFont="1" applyFill="1" applyBorder="1" applyAlignment="1" applyProtection="1">
      <alignment horizontal="right" vertical="center"/>
    </xf>
    <xf numFmtId="0" fontId="4" fillId="0" borderId="4" xfId="0" applyFont="1" applyFill="1" applyBorder="1" applyAlignment="1">
      <alignment horizontal="center" wrapText="1"/>
    </xf>
    <xf numFmtId="0" fontId="2" fillId="0" borderId="0" xfId="0" applyFont="1" applyFill="1" applyBorder="1" applyAlignment="1">
      <alignment horizontal="center" vertical="center" wrapText="1"/>
    </xf>
    <xf numFmtId="49" fontId="4" fillId="0" borderId="4" xfId="0" applyNumberFormat="1" applyFont="1" applyFill="1" applyBorder="1" applyAlignment="1">
      <alignment vertical="center" wrapText="1"/>
    </xf>
    <xf numFmtId="0" fontId="4" fillId="0" borderId="5"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4" xfId="0" applyNumberFormat="1" applyFont="1" applyFill="1" applyBorder="1" applyAlignment="1">
      <alignment vertical="center" wrapText="1"/>
    </xf>
    <xf numFmtId="0" fontId="7" fillId="0" borderId="12" xfId="0" applyNumberFormat="1" applyFont="1" applyFill="1" applyBorder="1" applyAlignment="1">
      <alignment vertical="center" wrapText="1"/>
    </xf>
    <xf numFmtId="0" fontId="5" fillId="0" borderId="2"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wrapText="1"/>
    </xf>
    <xf numFmtId="0" fontId="10"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0" fontId="12" fillId="0" borderId="0" xfId="0" applyFont="1" applyFill="1" applyBorder="1" applyAlignment="1"/>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7" fillId="0" borderId="3" xfId="0" applyFont="1" applyBorder="1" applyAlignment="1">
      <alignment horizontal="left"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15" fillId="0" borderId="0" xfId="0" applyNumberFormat="1" applyFont="1" applyFill="1" applyAlignment="1" applyProtection="1">
      <alignment horizontal="righ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7" fillId="0" borderId="19" xfId="0" applyFont="1" applyBorder="1" applyAlignment="1">
      <alignment horizontal="left" vertical="center" wrapText="1"/>
    </xf>
    <xf numFmtId="0" fontId="7" fillId="0" borderId="4" xfId="0" applyFont="1" applyBorder="1" applyAlignment="1">
      <alignment horizontal="left" vertical="center" wrapText="1"/>
    </xf>
    <xf numFmtId="0" fontId="9" fillId="0" borderId="2" xfId="0" applyFont="1" applyBorder="1" applyAlignment="1">
      <alignment horizontal="center" vertical="center" wrapText="1"/>
    </xf>
    <xf numFmtId="0" fontId="7" fillId="0" borderId="2" xfId="0" applyFont="1" applyBorder="1" applyAlignment="1">
      <alignment horizontal="left" vertical="center" wrapText="1"/>
    </xf>
    <xf numFmtId="0" fontId="0" fillId="0" borderId="0" xfId="0"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0" fillId="0" borderId="3" xfId="0" applyFill="1" applyBorder="1" applyAlignment="1">
      <alignment horizontal="center"/>
    </xf>
    <xf numFmtId="0" fontId="0" fillId="0" borderId="2" xfId="0" applyFill="1" applyBorder="1" applyAlignment="1">
      <alignment horizontal="center"/>
    </xf>
    <xf numFmtId="0" fontId="0" fillId="0" borderId="2" xfId="0" applyFill="1" applyBorder="1"/>
    <xf numFmtId="0" fontId="17" fillId="0" borderId="3" xfId="0" applyNumberFormat="1" applyFont="1" applyFill="1" applyBorder="1" applyAlignment="1" applyProtection="1">
      <alignment horizontal="center"/>
    </xf>
    <xf numFmtId="0" fontId="17" fillId="0" borderId="2" xfId="0" applyNumberFormat="1" applyFont="1" applyFill="1" applyBorder="1" applyAlignment="1" applyProtection="1">
      <alignment horizontal="center"/>
    </xf>
    <xf numFmtId="0" fontId="17" fillId="0" borderId="2" xfId="0" applyNumberFormat="1" applyFont="1" applyFill="1" applyBorder="1" applyProtection="1"/>
    <xf numFmtId="0" fontId="17" fillId="0" borderId="0" xfId="0" applyNumberFormat="1" applyFont="1" applyFill="1" applyProtection="1"/>
    <xf numFmtId="187" fontId="15" fillId="0" borderId="2" xfId="0" applyNumberFormat="1" applyFont="1" applyFill="1" applyBorder="1" applyAlignment="1" applyProtection="1">
      <alignment horizontal="center" vertical="center" wrapText="1"/>
    </xf>
    <xf numFmtId="0" fontId="0" fillId="0" borderId="2" xfId="0" applyBorder="1"/>
    <xf numFmtId="0" fontId="15" fillId="0" borderId="0" xfId="0" applyNumberFormat="1" applyFont="1" applyFill="1" applyAlignment="1" applyProtection="1">
      <alignment horizontal="right"/>
    </xf>
    <xf numFmtId="0" fontId="17" fillId="0" borderId="0" xfId="0" applyNumberFormat="1" applyFont="1" applyFill="1" applyAlignment="1" applyProtection="1">
      <alignment horizontal="center" vertical="center" wrapText="1"/>
    </xf>
    <xf numFmtId="0" fontId="18" fillId="0" borderId="0" xfId="0" applyFont="1" applyAlignment="1">
      <alignment horizont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right" vertical="center" wrapText="1"/>
    </xf>
    <xf numFmtId="0" fontId="0" fillId="0" borderId="4" xfId="0" applyBorder="1" applyAlignment="1">
      <alignment horizontal="center" vertical="center"/>
    </xf>
    <xf numFmtId="0" fontId="0" fillId="0" borderId="2" xfId="0" applyBorder="1" applyAlignment="1">
      <alignment horizontal="right" vertical="center"/>
    </xf>
    <xf numFmtId="0" fontId="0" fillId="0" borderId="0" xfId="0" applyFont="1" applyFill="1"/>
    <xf numFmtId="0" fontId="15" fillId="0" borderId="15" xfId="0" applyNumberFormat="1" applyFont="1" applyFill="1" applyBorder="1" applyAlignment="1" applyProtection="1">
      <alignment horizontal="center" vertical="center"/>
    </xf>
    <xf numFmtId="0" fontId="15" fillId="0" borderId="15" xfId="0" applyNumberFormat="1" applyFont="1" applyFill="1" applyBorder="1" applyAlignment="1" applyProtection="1">
      <alignment horizontal="center" vertical="center" wrapText="1"/>
    </xf>
    <xf numFmtId="4" fontId="0" fillId="0" borderId="2" xfId="0" applyNumberFormat="1" applyBorder="1" applyAlignment="1">
      <alignment vertical="center" wrapText="1"/>
    </xf>
    <xf numFmtId="0" fontId="19" fillId="0" borderId="2" xfId="0" applyNumberFormat="1" applyFont="1" applyFill="1" applyBorder="1" applyAlignment="1" applyProtection="1">
      <alignment horizontal="center" vertical="center" wrapText="1"/>
    </xf>
    <xf numFmtId="0" fontId="19" fillId="0" borderId="15" xfId="0" applyNumberFormat="1" applyFont="1" applyBorder="1" applyAlignment="1">
      <alignment horizontal="center" vertical="center" wrapText="1"/>
    </xf>
    <xf numFmtId="183" fontId="0" fillId="0" borderId="2" xfId="0" applyNumberFormat="1" applyFill="1" applyBorder="1" applyAlignment="1">
      <alignment horizontal="center" vertical="center" wrapText="1"/>
    </xf>
    <xf numFmtId="0" fontId="15" fillId="0" borderId="11" xfId="0" applyNumberFormat="1" applyFont="1" applyFill="1" applyBorder="1" applyAlignment="1" applyProtection="1">
      <alignment horizontal="center" vertical="center" wrapText="1"/>
    </xf>
    <xf numFmtId="187" fontId="15" fillId="0" borderId="11"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187" fontId="15" fillId="0" borderId="3" xfId="0" applyNumberFormat="1" applyFont="1" applyFill="1" applyBorder="1" applyAlignment="1" applyProtection="1">
      <alignment horizontal="center" vertical="center" wrapText="1"/>
    </xf>
    <xf numFmtId="188" fontId="19" fillId="0" borderId="2" xfId="0" applyNumberFormat="1" applyFont="1" applyFill="1" applyBorder="1" applyAlignment="1" applyProtection="1">
      <alignment horizontal="center" vertical="center" wrapText="1"/>
    </xf>
    <xf numFmtId="3" fontId="19" fillId="0" borderId="15" xfId="0" applyNumberFormat="1" applyFont="1" applyFill="1" applyBorder="1" applyAlignment="1" applyProtection="1">
      <alignment horizontal="right" vertical="center" wrapText="1"/>
    </xf>
    <xf numFmtId="0" fontId="0" fillId="0" borderId="0" xfId="0" applyNumberFormat="1" applyFont="1" applyFill="1" applyProtection="1"/>
    <xf numFmtId="0" fontId="0" fillId="0" borderId="0" xfId="0" applyFill="1" applyAlignment="1">
      <alignment horizontal="center" vertical="center"/>
    </xf>
    <xf numFmtId="0" fontId="0" fillId="0" borderId="0" xfId="0" applyAlignment="1">
      <alignment horizontal="center" vertical="center"/>
    </xf>
    <xf numFmtId="0" fontId="0" fillId="0" borderId="2" xfId="0" applyNumberFormat="1" applyFill="1" applyBorder="1" applyAlignment="1">
      <alignment horizontal="center" vertical="center"/>
    </xf>
    <xf numFmtId="0" fontId="0" fillId="0" borderId="15" xfId="0" applyNumberFormat="1" applyFill="1" applyBorder="1" applyAlignment="1">
      <alignment horizontal="center" vertical="center"/>
    </xf>
    <xf numFmtId="0" fontId="0" fillId="0" borderId="12" xfId="0" applyNumberFormat="1" applyFill="1" applyBorder="1" applyAlignment="1">
      <alignment horizontal="center" vertical="center"/>
    </xf>
    <xf numFmtId="49" fontId="0" fillId="0" borderId="2" xfId="0" applyNumberFormat="1" applyFill="1" applyBorder="1" applyAlignment="1">
      <alignment horizontal="center" vertical="center"/>
    </xf>
    <xf numFmtId="49" fontId="19" fillId="0" borderId="15" xfId="0" applyNumberFormat="1" applyFont="1" applyBorder="1" applyAlignment="1">
      <alignment horizontal="center" vertical="center" wrapText="1"/>
    </xf>
    <xf numFmtId="49" fontId="19" fillId="0" borderId="12" xfId="0" applyNumberFormat="1" applyFont="1" applyBorder="1" applyAlignment="1">
      <alignment horizontal="center" vertical="center" wrapText="1"/>
    </xf>
    <xf numFmtId="183" fontId="19" fillId="0" borderId="2"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0" fillId="0" borderId="2" xfId="0" applyNumberForma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3" fontId="0" fillId="0" borderId="2" xfId="0" applyNumberFormat="1" applyFill="1" applyBorder="1" applyAlignment="1">
      <alignment horizontal="center" vertical="center"/>
    </xf>
    <xf numFmtId="0" fontId="0" fillId="0" borderId="3" xfId="0" applyBorder="1" applyAlignment="1">
      <alignment horizontal="center"/>
    </xf>
    <xf numFmtId="0" fontId="0" fillId="0" borderId="19" xfId="0" applyBorder="1" applyAlignment="1">
      <alignment horizontal="center"/>
    </xf>
    <xf numFmtId="181" fontId="19" fillId="0" borderId="2" xfId="28" applyNumberFormat="1" applyFont="1" applyFill="1"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0" xfId="0" applyFill="1" applyAlignment="1">
      <alignment horizontal="center"/>
    </xf>
    <xf numFmtId="0" fontId="16" fillId="0" borderId="0" xfId="0" applyNumberFormat="1" applyFont="1" applyFill="1" applyAlignment="1" applyProtection="1">
      <alignment horizontal="center" vertical="center"/>
    </xf>
    <xf numFmtId="0" fontId="15" fillId="0" borderId="1" xfId="0" applyNumberFormat="1" applyFont="1" applyFill="1" applyBorder="1" applyAlignment="1" applyProtection="1">
      <alignment horizontal="center" vertical="center"/>
    </xf>
    <xf numFmtId="49" fontId="19" fillId="0" borderId="4" xfId="0" applyNumberFormat="1" applyFont="1" applyBorder="1" applyAlignment="1">
      <alignment horizontal="center" vertical="center" wrapText="1"/>
    </xf>
    <xf numFmtId="0" fontId="0" fillId="0" borderId="2" xfId="0" applyBorder="1" applyAlignment="1">
      <alignment horizontal="center"/>
    </xf>
    <xf numFmtId="0" fontId="17" fillId="0" borderId="0" xfId="0" applyNumberFormat="1" applyFont="1" applyFill="1" applyAlignment="1" applyProtection="1">
      <alignment horizontal="center"/>
    </xf>
    <xf numFmtId="181" fontId="15" fillId="0" borderId="2" xfId="0" applyNumberFormat="1" applyFont="1" applyFill="1" applyBorder="1" applyAlignment="1" applyProtection="1">
      <alignment horizontal="center" vertical="center" wrapText="1"/>
    </xf>
    <xf numFmtId="49" fontId="17" fillId="0" borderId="0" xfId="0" applyNumberFormat="1" applyFont="1" applyFill="1" applyProtection="1"/>
    <xf numFmtId="0" fontId="0" fillId="0" borderId="0" xfId="0" applyFont="1" applyFill="1" applyBorder="1" applyAlignment="1"/>
    <xf numFmtId="0" fontId="19" fillId="0" borderId="3" xfId="0" applyNumberFormat="1" applyFont="1" applyFill="1" applyBorder="1" applyAlignment="1" applyProtection="1">
      <alignment horizontal="center" vertical="center" wrapText="1"/>
    </xf>
    <xf numFmtId="49" fontId="19" fillId="0" borderId="2" xfId="0" applyNumberFormat="1" applyFont="1" applyFill="1" applyBorder="1" applyAlignment="1">
      <alignment horizontal="center" vertical="center" wrapText="1"/>
    </xf>
    <xf numFmtId="43" fontId="19" fillId="0" borderId="2" xfId="0" applyNumberFormat="1" applyFont="1" applyFill="1" applyBorder="1" applyAlignment="1" applyProtection="1">
      <alignment horizontal="center" vertical="center" wrapText="1"/>
    </xf>
    <xf numFmtId="183" fontId="19" fillId="0" borderId="2" xfId="0" applyNumberFormat="1" applyFont="1" applyFill="1" applyBorder="1" applyAlignment="1">
      <alignment horizontal="center" vertical="center" wrapText="1"/>
    </xf>
    <xf numFmtId="183" fontId="19" fillId="0" borderId="12" xfId="0" applyNumberFormat="1" applyFont="1" applyFill="1" applyBorder="1" applyAlignment="1">
      <alignment horizontal="center" vertical="center" wrapText="1"/>
    </xf>
    <xf numFmtId="183" fontId="19" fillId="0" borderId="15" xfId="0" applyNumberFormat="1" applyFont="1" applyFill="1" applyBorder="1" applyAlignment="1">
      <alignment horizontal="center" vertical="center" wrapText="1"/>
    </xf>
    <xf numFmtId="183" fontId="0" fillId="0" borderId="2" xfId="0" applyNumberFormat="1" applyFont="1" applyFill="1" applyBorder="1" applyAlignment="1">
      <alignment horizontal="center" vertical="center" wrapText="1"/>
    </xf>
    <xf numFmtId="179" fontId="15" fillId="0" borderId="2"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xf numFmtId="182"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78" fontId="15" fillId="0" borderId="0" xfId="0" applyNumberFormat="1" applyFont="1" applyFill="1" applyAlignment="1" applyProtection="1">
      <alignment horizontal="left" vertical="center"/>
    </xf>
    <xf numFmtId="178" fontId="15" fillId="0" borderId="1" xfId="0" applyNumberFormat="1" applyFont="1" applyFill="1" applyBorder="1" applyAlignment="1" applyProtection="1">
      <alignment horizontal="left" vertical="center"/>
    </xf>
    <xf numFmtId="0" fontId="19" fillId="0" borderId="1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 fontId="15" fillId="0" borderId="2" xfId="0" applyNumberFormat="1" applyFont="1" applyFill="1" applyBorder="1" applyAlignment="1" applyProtection="1">
      <alignment horizontal="center" vertical="center" wrapText="1"/>
    </xf>
    <xf numFmtId="0" fontId="15" fillId="0" borderId="0" xfId="0" applyNumberFormat="1" applyFont="1" applyFill="1" applyAlignment="1" applyProtection="1">
      <alignment horizontal="center" vertical="center"/>
    </xf>
    <xf numFmtId="187" fontId="15" fillId="0" borderId="0" xfId="0" applyNumberFormat="1" applyFont="1" applyFill="1" applyAlignment="1" applyProtection="1">
      <alignment horizontal="right" vertical="center" wrapText="1"/>
    </xf>
    <xf numFmtId="0" fontId="15" fillId="0" borderId="1" xfId="0" applyNumberFormat="1" applyFont="1" applyFill="1" applyBorder="1" applyAlignment="1" applyProtection="1">
      <alignment horizontal="right"/>
    </xf>
    <xf numFmtId="187" fontId="15" fillId="0" borderId="0" xfId="0" applyNumberFormat="1" applyFont="1" applyFill="1" applyAlignment="1" applyProtection="1">
      <alignment horizontal="center" vertical="center" wrapText="1"/>
    </xf>
    <xf numFmtId="187" fontId="16" fillId="0" borderId="0" xfId="0" applyNumberFormat="1" applyFont="1" applyFill="1" applyAlignment="1" applyProtection="1">
      <alignment horizontal="centerContinuous" vertical="center"/>
    </xf>
    <xf numFmtId="0" fontId="15" fillId="0" borderId="12"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wrapText="1"/>
    </xf>
    <xf numFmtId="183" fontId="0" fillId="0" borderId="2" xfId="0" applyNumberFormat="1" applyFill="1" applyBorder="1" applyAlignment="1">
      <alignment horizontal="left" vertical="center" wrapText="1"/>
    </xf>
    <xf numFmtId="187" fontId="15" fillId="0" borderId="0" xfId="0" applyNumberFormat="1" applyFont="1" applyFill="1" applyAlignment="1" applyProtection="1">
      <alignment horizontal="right" vertical="center"/>
    </xf>
    <xf numFmtId="187" fontId="15" fillId="0" borderId="1" xfId="0" applyNumberFormat="1" applyFont="1" applyFill="1" applyBorder="1" applyAlignment="1" applyProtection="1">
      <alignment horizontal="right"/>
    </xf>
    <xf numFmtId="187" fontId="15" fillId="0" borderId="2" xfId="0" applyNumberFormat="1" applyFont="1" applyFill="1" applyBorder="1" applyAlignment="1" applyProtection="1">
      <alignment horizontal="center" vertical="center"/>
    </xf>
    <xf numFmtId="4" fontId="0" fillId="0" borderId="2" xfId="0" applyNumberFormat="1" applyFill="1" applyBorder="1" applyAlignment="1">
      <alignment horizontal="center" vertical="center"/>
    </xf>
    <xf numFmtId="183" fontId="19" fillId="0" borderId="15" xfId="0" applyNumberFormat="1" applyFont="1" applyBorder="1" applyAlignment="1">
      <alignment horizontal="center" vertical="center" wrapText="1"/>
    </xf>
    <xf numFmtId="183" fontId="19" fillId="0" borderId="4" xfId="0" applyNumberFormat="1" applyFont="1" applyBorder="1" applyAlignment="1">
      <alignment horizontal="center" vertical="center" wrapText="1"/>
    </xf>
    <xf numFmtId="178" fontId="15" fillId="0" borderId="1" xfId="0" applyNumberFormat="1" applyFont="1" applyFill="1" applyBorder="1" applyAlignment="1" applyProtection="1">
      <alignment horizontal="center" vertical="center"/>
    </xf>
    <xf numFmtId="187" fontId="15" fillId="0" borderId="1" xfId="0" applyNumberFormat="1" applyFont="1" applyFill="1" applyBorder="1" applyAlignment="1" applyProtection="1">
      <alignment horizontal="center" vertical="center" wrapText="1"/>
    </xf>
    <xf numFmtId="0" fontId="0" fillId="0" borderId="0" xfId="0" applyFill="1" applyAlignment="1">
      <alignment horizontal="right"/>
    </xf>
    <xf numFmtId="4" fontId="0" fillId="0" borderId="2" xfId="0" applyNumberFormat="1" applyFill="1" applyBorder="1" applyAlignment="1">
      <alignment horizontal="center" vertical="center" wrapText="1"/>
    </xf>
    <xf numFmtId="0" fontId="0" fillId="0" borderId="1" xfId="0" applyFill="1" applyBorder="1"/>
    <xf numFmtId="0" fontId="0" fillId="0" borderId="0" xfId="0" applyNumberFormat="1" applyFill="1" applyAlignment="1" applyProtection="1">
      <alignment horizontal="right" vertical="center"/>
    </xf>
    <xf numFmtId="49" fontId="0" fillId="0" borderId="0" xfId="28" applyNumberFormat="1" applyFont="1" applyFill="1" applyAlignment="1">
      <alignment horizontal="center" vertical="center"/>
    </xf>
    <xf numFmtId="0" fontId="0" fillId="0" borderId="0" xfId="36" applyNumberFormat="1" applyFont="1" applyFill="1" applyAlignment="1" applyProtection="1">
      <alignment horizontal="right" vertical="center"/>
    </xf>
    <xf numFmtId="0" fontId="0" fillId="0" borderId="0" xfId="36" applyNumberFormat="1" applyFont="1" applyFill="1" applyAlignment="1" applyProtection="1">
      <alignment horizontal="center" vertical="center"/>
    </xf>
    <xf numFmtId="177" fontId="16" fillId="0" borderId="0" xfId="36" applyNumberFormat="1" applyFont="1" applyFill="1" applyAlignment="1" applyProtection="1">
      <alignment horizontal="center" vertical="center"/>
    </xf>
    <xf numFmtId="0" fontId="0" fillId="0" borderId="2" xfId="28" applyNumberFormat="1" applyFont="1" applyFill="1" applyBorder="1" applyAlignment="1" applyProtection="1">
      <alignment horizontal="center" vertical="center" wrapText="1"/>
    </xf>
    <xf numFmtId="0" fontId="0" fillId="0" borderId="0" xfId="28" applyNumberFormat="1" applyFont="1" applyFill="1" applyAlignment="1">
      <alignment vertical="center"/>
    </xf>
    <xf numFmtId="0" fontId="0" fillId="0" borderId="2" xfId="0" applyNumberFormat="1" applyFont="1" applyFill="1" applyBorder="1" applyAlignment="1" applyProtection="1">
      <alignment horizontal="center" vertical="center"/>
    </xf>
    <xf numFmtId="0" fontId="0" fillId="0" borderId="2" xfId="28"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28" applyNumberFormat="1" applyFont="1" applyFill="1" applyBorder="1" applyAlignment="1">
      <alignment vertical="center"/>
    </xf>
    <xf numFmtId="0" fontId="0" fillId="0" borderId="2" xfId="28" applyNumberFormat="1" applyFont="1" applyFill="1" applyBorder="1" applyAlignment="1">
      <alignment horizontal="center" vertical="center" wrapText="1"/>
    </xf>
    <xf numFmtId="177" fontId="0" fillId="0" borderId="0" xfId="36" applyNumberFormat="1" applyFont="1" applyFill="1" applyAlignment="1">
      <alignment horizontal="center" vertical="center"/>
    </xf>
    <xf numFmtId="187" fontId="19" fillId="0" borderId="0" xfId="28" applyNumberFormat="1" applyFont="1" applyFill="1" applyAlignment="1">
      <alignment horizontal="center" vertical="center"/>
    </xf>
    <xf numFmtId="0" fontId="19" fillId="0" borderId="0" xfId="36" applyNumberFormat="1" applyFont="1" applyFill="1" applyAlignment="1">
      <alignment horizontal="center" vertical="center"/>
    </xf>
    <xf numFmtId="0" fontId="19" fillId="0" borderId="0" xfId="28" applyNumberFormat="1" applyFont="1" applyFill="1" applyAlignment="1">
      <alignment horizontal="center" vertical="center"/>
    </xf>
    <xf numFmtId="0" fontId="20" fillId="0" borderId="0" xfId="28" applyNumberFormat="1" applyFont="1" applyFill="1" applyAlignment="1">
      <alignment horizontal="left" vertical="top" wrapText="1"/>
    </xf>
    <xf numFmtId="0" fontId="19" fillId="0" borderId="0" xfId="28" applyNumberFormat="1" applyFont="1" applyFill="1" applyAlignment="1">
      <alignment horizontal="right" vertical="center" wrapText="1"/>
    </xf>
    <xf numFmtId="0" fontId="21" fillId="0" borderId="0" xfId="28" applyNumberFormat="1" applyFont="1" applyFill="1" applyAlignment="1" applyProtection="1">
      <alignment horizontal="center" vertical="center"/>
    </xf>
    <xf numFmtId="0" fontId="19" fillId="0" borderId="0" xfId="28" applyNumberFormat="1" applyFont="1" applyFill="1" applyAlignment="1">
      <alignment horizontal="left" vertical="center" wrapText="1"/>
    </xf>
    <xf numFmtId="0" fontId="0" fillId="0" borderId="2" xfId="28" applyNumberFormat="1" applyFont="1" applyFill="1" applyBorder="1" applyAlignment="1">
      <alignment horizontal="center" vertical="center"/>
    </xf>
    <xf numFmtId="0" fontId="19" fillId="0" borderId="2" xfId="28" applyNumberFormat="1" applyFont="1" applyFill="1" applyBorder="1" applyAlignment="1" applyProtection="1">
      <alignment horizontal="center" vertical="center" wrapText="1"/>
    </xf>
    <xf numFmtId="0" fontId="0" fillId="0" borderId="4" xfId="28" applyNumberFormat="1" applyFont="1" applyFill="1" applyBorder="1" applyAlignment="1">
      <alignment horizontal="center" vertical="center"/>
    </xf>
    <xf numFmtId="49" fontId="19" fillId="0" borderId="2" xfId="28" applyNumberFormat="1" applyFont="1" applyFill="1" applyBorder="1" applyAlignment="1">
      <alignment horizontal="center" vertical="center" wrapText="1"/>
    </xf>
    <xf numFmtId="184" fontId="19" fillId="0" borderId="2" xfId="0" applyNumberFormat="1" applyFont="1" applyBorder="1" applyAlignment="1">
      <alignment horizontal="center" vertical="center" wrapText="1"/>
    </xf>
    <xf numFmtId="183" fontId="19" fillId="0" borderId="12" xfId="0" applyNumberFormat="1" applyFont="1" applyBorder="1" applyAlignment="1">
      <alignment horizontal="center" vertical="center" wrapText="1"/>
    </xf>
    <xf numFmtId="0" fontId="19" fillId="0" borderId="0" xfId="28" applyNumberFormat="1" applyFont="1" applyFill="1" applyAlignment="1">
      <alignment horizontal="centerContinuous" vertical="center"/>
    </xf>
    <xf numFmtId="0" fontId="20" fillId="0" borderId="0" xfId="28" applyNumberFormat="1" applyFont="1" applyFill="1" applyAlignment="1">
      <alignment horizontal="left" vertical="center" wrapText="1"/>
    </xf>
    <xf numFmtId="0" fontId="19" fillId="0" borderId="3" xfId="28" applyNumberFormat="1" applyFont="1" applyFill="1" applyBorder="1" applyAlignment="1" applyProtection="1">
      <alignment horizontal="center" vertical="center" wrapText="1"/>
    </xf>
    <xf numFmtId="4" fontId="19" fillId="0" borderId="2" xfId="28" applyNumberFormat="1" applyFont="1" applyFill="1" applyBorder="1" applyAlignment="1">
      <alignment horizontal="center" vertical="center" wrapText="1"/>
    </xf>
    <xf numFmtId="3" fontId="19" fillId="0" borderId="2" xfId="28" applyNumberFormat="1" applyFont="1" applyFill="1" applyBorder="1" applyAlignment="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5" xfId="28" applyNumberFormat="1" applyFont="1" applyFill="1" applyBorder="1" applyAlignment="1" applyProtection="1">
      <alignment horizontal="center" vertical="center" wrapText="1"/>
    </xf>
    <xf numFmtId="0" fontId="19" fillId="0" borderId="11" xfId="28" applyNumberFormat="1" applyFont="1" applyFill="1" applyBorder="1" applyAlignment="1" applyProtection="1">
      <alignment horizontal="center" vertical="center" wrapText="1"/>
    </xf>
    <xf numFmtId="0" fontId="19" fillId="0" borderId="15" xfId="28" applyNumberFormat="1" applyFont="1" applyFill="1" applyBorder="1" applyAlignment="1" applyProtection="1">
      <alignment horizontal="center" vertical="center" wrapText="1"/>
    </xf>
    <xf numFmtId="0" fontId="19" fillId="0" borderId="0" xfId="28" applyNumberFormat="1" applyFont="1" applyFill="1" applyAlignment="1" applyProtection="1">
      <alignment vertical="center" wrapText="1"/>
    </xf>
    <xf numFmtId="0" fontId="19" fillId="0" borderId="0" xfId="28" applyNumberFormat="1" applyFont="1" applyFill="1" applyAlignment="1" applyProtection="1">
      <alignment horizontal="right" wrapText="1"/>
    </xf>
    <xf numFmtId="0" fontId="19" fillId="0" borderId="1" xfId="28" applyNumberFormat="1" applyFont="1" applyFill="1" applyBorder="1" applyAlignment="1" applyProtection="1">
      <alignment horizontal="right" wrapText="1"/>
    </xf>
    <xf numFmtId="0" fontId="19" fillId="0" borderId="0" xfId="28" applyNumberFormat="1" applyFont="1" applyFill="1" applyAlignment="1" applyProtection="1">
      <alignment horizontal="center" wrapText="1"/>
    </xf>
    <xf numFmtId="0" fontId="19" fillId="0" borderId="0" xfId="28" applyNumberFormat="1" applyFont="1" applyFill="1" applyAlignment="1" applyProtection="1">
      <alignment horizontal="right" vertical="center"/>
    </xf>
    <xf numFmtId="0" fontId="19" fillId="0" borderId="1" xfId="28" applyNumberFormat="1" applyFont="1" applyFill="1" applyBorder="1" applyAlignment="1" applyProtection="1">
      <alignment horizontal="right" vertical="center"/>
    </xf>
    <xf numFmtId="0" fontId="19" fillId="0" borderId="0" xfId="28" applyNumberFormat="1" applyFont="1" applyFill="1" applyAlignment="1">
      <alignment horizontal="center" vertical="center" wrapText="1"/>
    </xf>
    <xf numFmtId="0" fontId="21" fillId="0" borderId="0" xfId="28" applyNumberFormat="1" applyFont="1" applyFill="1" applyAlignment="1" applyProtection="1">
      <alignment horizontal="center" vertical="center" wrapText="1"/>
    </xf>
    <xf numFmtId="49" fontId="19" fillId="0" borderId="0" xfId="28" applyNumberFormat="1" applyFont="1" applyFill="1" applyAlignment="1">
      <alignment vertical="center"/>
    </xf>
    <xf numFmtId="0" fontId="19" fillId="0" borderId="2" xfId="28" applyNumberFormat="1" applyFont="1" applyFill="1" applyBorder="1" applyAlignment="1" applyProtection="1">
      <alignment horizontal="center" vertical="center"/>
    </xf>
    <xf numFmtId="0" fontId="19" fillId="0" borderId="3" xfId="28" applyNumberFormat="1" applyFont="1" applyFill="1" applyBorder="1" applyAlignment="1">
      <alignment horizontal="center" vertical="center" wrapText="1"/>
    </xf>
    <xf numFmtId="0" fontId="19" fillId="0" borderId="2" xfId="28" applyNumberFormat="1" applyFont="1" applyFill="1" applyBorder="1" applyAlignment="1">
      <alignment horizontal="center" vertical="center" wrapText="1"/>
    </xf>
    <xf numFmtId="4" fontId="0" fillId="0" borderId="2" xfId="0" applyNumberFormat="1" applyBorder="1"/>
    <xf numFmtId="49" fontId="19" fillId="0" borderId="0" xfId="28" applyNumberFormat="1" applyFont="1" applyFill="1" applyAlignment="1">
      <alignment horizontal="center" vertical="center"/>
    </xf>
    <xf numFmtId="0" fontId="19" fillId="0" borderId="0" xfId="28" applyNumberFormat="1" applyFont="1" applyFill="1" applyAlignment="1">
      <alignment horizontal="left" vertical="center"/>
    </xf>
    <xf numFmtId="181" fontId="19" fillId="0" borderId="2" xfId="28" applyNumberFormat="1" applyFont="1" applyFill="1" applyBorder="1" applyAlignment="1">
      <alignment horizontal="center" vertical="center" wrapText="1"/>
    </xf>
    <xf numFmtId="187" fontId="19" fillId="0" borderId="15" xfId="28" applyNumberFormat="1" applyFont="1" applyFill="1" applyBorder="1" applyAlignment="1" applyProtection="1">
      <alignment horizontal="center" vertical="center" wrapText="1"/>
    </xf>
    <xf numFmtId="187" fontId="19" fillId="0" borderId="2" xfId="28" applyNumberFormat="1" applyFont="1" applyFill="1" applyBorder="1" applyAlignment="1" applyProtection="1">
      <alignment horizontal="center" vertical="center" wrapText="1"/>
    </xf>
    <xf numFmtId="187" fontId="19" fillId="0" borderId="0" xfId="28" applyNumberFormat="1" applyFont="1" applyFill="1" applyAlignment="1">
      <alignment vertical="center"/>
    </xf>
    <xf numFmtId="0" fontId="19" fillId="0" borderId="0" xfId="28" applyNumberFormat="1" applyFont="1" applyFill="1" applyAlignment="1">
      <alignment vertical="center"/>
    </xf>
    <xf numFmtId="0" fontId="19" fillId="0" borderId="4" xfId="28" applyNumberFormat="1" applyFont="1" applyFill="1" applyBorder="1" applyAlignment="1" applyProtection="1">
      <alignment horizontal="center" vertical="center" wrapText="1"/>
    </xf>
    <xf numFmtId="0" fontId="0" fillId="0" borderId="0" xfId="28" applyNumberFormat="1" applyFont="1" applyFill="1" applyAlignment="1">
      <alignment horizontal="right" vertical="center"/>
    </xf>
    <xf numFmtId="0" fontId="0" fillId="0" borderId="15" xfId="28" applyNumberFormat="1" applyFont="1" applyFill="1" applyBorder="1" applyAlignment="1">
      <alignment horizontal="center" vertical="center" wrapText="1"/>
    </xf>
    <xf numFmtId="0" fontId="0" fillId="0" borderId="0" xfId="28" applyNumberFormat="1" applyFont="1" applyFill="1" applyAlignment="1">
      <alignment horizontal="centerContinuous" vertical="center"/>
    </xf>
    <xf numFmtId="0" fontId="0" fillId="0" borderId="2" xfId="28" applyNumberFormat="1" applyFont="1" applyFill="1" applyBorder="1" applyAlignment="1">
      <alignment horizontal="centerContinuous" vertical="center"/>
    </xf>
    <xf numFmtId="4" fontId="0" fillId="0" borderId="2" xfId="28" applyNumberFormat="1" applyFont="1" applyFill="1" applyBorder="1" applyAlignment="1">
      <alignment horizontal="center" vertical="center"/>
    </xf>
    <xf numFmtId="0" fontId="0" fillId="0" borderId="2" xfId="28" applyNumberFormat="1" applyFont="1" applyFill="1" applyBorder="1" applyAlignment="1">
      <alignment horizontal="left" vertical="center"/>
    </xf>
    <xf numFmtId="4" fontId="0" fillId="0" borderId="2" xfId="28" applyNumberFormat="1" applyFont="1" applyFill="1" applyBorder="1" applyAlignment="1">
      <alignment horizontal="centerContinuous" vertical="center"/>
    </xf>
    <xf numFmtId="0" fontId="19" fillId="0" borderId="19" xfId="28" applyNumberFormat="1" applyFont="1" applyFill="1" applyBorder="1" applyAlignment="1" applyProtection="1">
      <alignment horizontal="center" vertical="center" wrapText="1"/>
    </xf>
    <xf numFmtId="0" fontId="19" fillId="0" borderId="13" xfId="28" applyNumberFormat="1" applyFont="1" applyFill="1" applyBorder="1" applyAlignment="1" applyProtection="1">
      <alignment horizontal="center" vertical="center" wrapText="1"/>
    </xf>
    <xf numFmtId="0" fontId="19" fillId="0" borderId="0" xfId="28" applyNumberFormat="1" applyFont="1" applyFill="1" applyAlignment="1">
      <alignment horizontal="right"/>
    </xf>
    <xf numFmtId="0" fontId="0" fillId="0" borderId="0" xfId="0" applyAlignment="1">
      <alignment horizontal="center"/>
    </xf>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180" fontId="0" fillId="0" borderId="2" xfId="0" applyNumberFormat="1" applyFill="1" applyBorder="1" applyAlignment="1">
      <alignment horizontal="center"/>
    </xf>
    <xf numFmtId="0" fontId="0" fillId="0" borderId="2" xfId="0" applyFont="1" applyFill="1" applyBorder="1"/>
    <xf numFmtId="176" fontId="0" fillId="0" borderId="2" xfId="0" applyNumberFormat="1" applyFill="1" applyBorder="1" applyAlignment="1">
      <alignment horizontal="center"/>
    </xf>
    <xf numFmtId="0" fontId="19" fillId="0" borderId="19" xfId="28" applyNumberFormat="1" applyFont="1" applyFill="1" applyBorder="1" applyAlignment="1">
      <alignment horizontal="center" vertical="center" wrapText="1"/>
    </xf>
    <xf numFmtId="0" fontId="19" fillId="0" borderId="4" xfId="28" applyNumberFormat="1" applyFont="1" applyFill="1" applyBorder="1" applyAlignment="1">
      <alignment horizontal="center" vertical="center" wrapText="1"/>
    </xf>
    <xf numFmtId="181" fontId="23" fillId="0" borderId="2" xfId="28" applyNumberFormat="1" applyFont="1" applyFill="1" applyBorder="1" applyAlignment="1">
      <alignment horizontal="center" vertical="center" wrapText="1"/>
    </xf>
    <xf numFmtId="0" fontId="0" fillId="0" borderId="2" xfId="0" applyBorder="1" applyAlignment="1">
      <alignment vertical="center"/>
    </xf>
    <xf numFmtId="0" fontId="0" fillId="0" borderId="0" xfId="28" applyNumberFormat="1" applyFont="1" applyFill="1" applyAlignment="1">
      <alignment horizontal="center" vertical="center"/>
    </xf>
    <xf numFmtId="187" fontId="19" fillId="0" borderId="2" xfId="28" applyNumberFormat="1" applyFont="1" applyFill="1" applyBorder="1" applyAlignment="1">
      <alignment horizontal="center" vertical="center"/>
    </xf>
    <xf numFmtId="187" fontId="19" fillId="0" borderId="14" xfId="28" applyNumberFormat="1" applyFont="1" applyFill="1" applyBorder="1" applyAlignment="1" applyProtection="1">
      <alignment horizontal="center" vertical="center" wrapText="1"/>
    </xf>
    <xf numFmtId="180" fontId="23" fillId="0" borderId="2" xfId="0" applyNumberFormat="1" applyFont="1" applyBorder="1" applyAlignment="1">
      <alignment horizontal="center" vertical="center"/>
    </xf>
    <xf numFmtId="0" fontId="19" fillId="0" borderId="0" xfId="28" applyNumberFormat="1" applyFont="1" applyFill="1" applyAlignment="1">
      <alignment horizontal="right" vertical="center"/>
    </xf>
    <xf numFmtId="0" fontId="0" fillId="0" borderId="11" xfId="28" applyNumberFormat="1" applyFont="1" applyFill="1" applyBorder="1" applyAlignment="1">
      <alignment horizontal="center" vertical="center" wrapText="1"/>
    </xf>
    <xf numFmtId="0" fontId="0" fillId="0" borderId="11" xfId="28" applyNumberFormat="1" applyFont="1" applyFill="1" applyBorder="1" applyAlignment="1" applyProtection="1">
      <alignment horizontal="center" vertical="center" wrapText="1"/>
    </xf>
    <xf numFmtId="0" fontId="0" fillId="0" borderId="3" xfId="28"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6" fontId="19" fillId="0" borderId="2" xfId="28" applyNumberFormat="1" applyFont="1" applyFill="1" applyBorder="1" applyAlignment="1">
      <alignment horizontal="center" vertical="center" wrapText="1"/>
    </xf>
    <xf numFmtId="183" fontId="19" fillId="0" borderId="2" xfId="28" applyNumberFormat="1" applyFont="1" applyFill="1" applyBorder="1" applyAlignment="1">
      <alignment horizontal="center" vertical="center" wrapText="1"/>
    </xf>
    <xf numFmtId="0" fontId="0" fillId="0" borderId="4" xfId="28" applyNumberFormat="1" applyFont="1" applyFill="1" applyBorder="1" applyAlignment="1" applyProtection="1">
      <alignment horizontal="center" vertical="center" wrapText="1"/>
    </xf>
    <xf numFmtId="4" fontId="0" fillId="0" borderId="2" xfId="28" applyNumberFormat="1" applyFont="1" applyFill="1" applyBorder="1" applyAlignment="1">
      <alignment horizontal="center" vertical="center" wrapText="1"/>
    </xf>
    <xf numFmtId="0" fontId="19" fillId="0" borderId="0" xfId="28" applyNumberFormat="1" applyFont="1" applyFill="1" applyAlignment="1" applyProtection="1">
      <alignment horizontal="center" vertical="center" wrapText="1"/>
    </xf>
    <xf numFmtId="0" fontId="19" fillId="0" borderId="13" xfId="28" applyNumberFormat="1" applyFont="1" applyFill="1" applyBorder="1" applyAlignment="1" applyProtection="1">
      <alignment horizontal="right" vertical="center" wrapText="1"/>
    </xf>
    <xf numFmtId="0" fontId="19" fillId="0" borderId="14" xfId="28" applyNumberFormat="1" applyFont="1" applyFill="1" applyBorder="1" applyAlignment="1" applyProtection="1">
      <alignment horizontal="right" vertical="center" wrapText="1"/>
    </xf>
    <xf numFmtId="0" fontId="19" fillId="0" borderId="15" xfId="28" applyNumberFormat="1" applyFont="1" applyFill="1" applyBorder="1" applyAlignment="1" applyProtection="1">
      <alignment horizontal="right" vertical="center" wrapText="1"/>
    </xf>
    <xf numFmtId="0" fontId="19" fillId="0" borderId="0" xfId="28" applyNumberFormat="1" applyFont="1" applyAlignment="1">
      <alignment horizontal="right" vertical="center" wrapText="1"/>
    </xf>
    <xf numFmtId="0" fontId="19" fillId="0" borderId="0" xfId="28" applyNumberFormat="1" applyFont="1" applyAlignment="1">
      <alignment horizontal="center" vertical="center" wrapText="1"/>
    </xf>
    <xf numFmtId="0" fontId="19" fillId="2" borderId="2" xfId="28" applyNumberFormat="1" applyFont="1" applyFill="1" applyBorder="1" applyAlignment="1" applyProtection="1">
      <alignment horizontal="center" vertical="center" wrapText="1"/>
    </xf>
    <xf numFmtId="0" fontId="19" fillId="3" borderId="2" xfId="28" applyNumberFormat="1" applyFont="1" applyFill="1" applyBorder="1" applyAlignment="1" applyProtection="1">
      <alignment horizontal="center" vertical="center"/>
    </xf>
    <xf numFmtId="0" fontId="0" fillId="3" borderId="2" xfId="0" applyNumberFormat="1" applyFont="1" applyFill="1" applyBorder="1" applyAlignment="1" applyProtection="1">
      <alignment horizontal="center" vertical="center"/>
    </xf>
    <xf numFmtId="0" fontId="19" fillId="2" borderId="4" xfId="28" applyNumberFormat="1" applyFont="1" applyFill="1" applyBorder="1" applyAlignment="1" applyProtection="1">
      <alignment horizontal="center" vertical="center" wrapText="1"/>
    </xf>
    <xf numFmtId="49" fontId="0" fillId="0" borderId="2" xfId="0" applyNumberFormat="1" applyFill="1" applyBorder="1" applyAlignment="1">
      <alignment horizontal="center" vertical="center" wrapText="1"/>
    </xf>
    <xf numFmtId="0" fontId="19" fillId="0" borderId="0" xfId="28" applyNumberFormat="1" applyFont="1" applyAlignment="1">
      <alignment horizontal="centerContinuous" vertical="center"/>
    </xf>
    <xf numFmtId="0" fontId="19" fillId="0" borderId="0" xfId="28" applyNumberFormat="1" applyFont="1" applyAlignment="1">
      <alignment horizontal="center" vertical="center"/>
    </xf>
    <xf numFmtId="0" fontId="19" fillId="0" borderId="0" xfId="28" applyNumberFormat="1" applyFont="1" applyAlignment="1">
      <alignment horizontal="left" vertical="center" wrapText="1"/>
    </xf>
    <xf numFmtId="0" fontId="0" fillId="2" borderId="2" xfId="28" applyNumberFormat="1" applyFont="1" applyFill="1" applyBorder="1" applyAlignment="1">
      <alignment horizontal="center" vertical="center" wrapText="1"/>
    </xf>
    <xf numFmtId="180" fontId="0" fillId="0" borderId="2" xfId="0" applyNumberFormat="1" applyBorder="1" applyAlignment="1">
      <alignment horizontal="center" vertical="center"/>
    </xf>
    <xf numFmtId="0" fontId="0" fillId="0" borderId="0" xfId="28" applyNumberFormat="1" applyFont="1" applyAlignment="1">
      <alignment vertical="center"/>
    </xf>
    <xf numFmtId="0" fontId="0" fillId="2" borderId="2" xfId="28" applyNumberFormat="1" applyFont="1" applyFill="1" applyBorder="1" applyAlignment="1" applyProtection="1">
      <alignment horizontal="center" vertical="center" wrapText="1"/>
    </xf>
    <xf numFmtId="0" fontId="19" fillId="0" borderId="0" xfId="28" applyNumberFormat="1" applyFont="1" applyFill="1" applyAlignment="1" applyProtection="1">
      <alignment horizontal="right" vertical="center" wrapText="1"/>
    </xf>
    <xf numFmtId="0" fontId="19" fillId="0" borderId="1" xfId="28" applyNumberFormat="1" applyFont="1" applyFill="1" applyBorder="1" applyAlignment="1">
      <alignment horizontal="right" vertical="center" wrapText="1"/>
    </xf>
    <xf numFmtId="0" fontId="19" fillId="0" borderId="0" xfId="28" applyNumberFormat="1" applyFont="1" applyFill="1" applyBorder="1" applyAlignment="1" applyProtection="1">
      <alignment horizontal="right" wrapText="1"/>
    </xf>
    <xf numFmtId="181" fontId="0" fillId="0" borderId="2" xfId="0" applyNumberFormat="1" applyFill="1" applyBorder="1" applyAlignment="1">
      <alignment horizontal="center" vertical="center" wrapText="1"/>
    </xf>
    <xf numFmtId="0" fontId="0" fillId="2" borderId="13" xfId="28" applyNumberFormat="1" applyFont="1" applyFill="1" applyBorder="1" applyAlignment="1" applyProtection="1">
      <alignment horizontal="center" vertical="center" wrapText="1"/>
    </xf>
    <xf numFmtId="0" fontId="0" fillId="2" borderId="14" xfId="28" applyNumberFormat="1" applyFont="1" applyFill="1" applyBorder="1" applyAlignment="1" applyProtection="1">
      <alignment horizontal="center" vertical="center" wrapText="1"/>
    </xf>
    <xf numFmtId="0" fontId="0" fillId="2" borderId="15" xfId="28" applyNumberFormat="1" applyFont="1" applyFill="1" applyBorder="1" applyAlignment="1" applyProtection="1">
      <alignment horizontal="center" vertical="center" wrapText="1"/>
    </xf>
    <xf numFmtId="0" fontId="19" fillId="0" borderId="14" xfId="28" applyNumberFormat="1" applyFont="1" applyFill="1" applyBorder="1" applyAlignment="1" applyProtection="1">
      <alignment horizontal="center" vertical="center" wrapText="1"/>
    </xf>
    <xf numFmtId="0" fontId="0" fillId="0" borderId="0" xfId="0" applyFill="1" applyBorder="1"/>
    <xf numFmtId="181" fontId="0" fillId="0" borderId="2" xfId="0" applyNumberFormat="1" applyFill="1" applyBorder="1"/>
    <xf numFmtId="181" fontId="0" fillId="0" borderId="2" xfId="0" applyNumberFormat="1" applyFill="1" applyBorder="1" applyAlignment="1">
      <alignment horizontal="center"/>
    </xf>
    <xf numFmtId="9" fontId="19" fillId="0" borderId="0" xfId="28" applyNumberFormat="1" applyFont="1" applyFill="1" applyAlignment="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3" xfId="28" applyNumberFormat="1" applyFont="1" applyFill="1" applyBorder="1" applyAlignment="1" applyProtection="1">
      <alignment horizontal="center" vertical="center" wrapText="1"/>
    </xf>
    <xf numFmtId="0" fontId="19" fillId="0" borderId="0" xfId="28" applyNumberFormat="1" applyFont="1" applyFill="1" applyBorder="1" applyAlignment="1" applyProtection="1">
      <alignment horizontal="center" wrapText="1"/>
    </xf>
    <xf numFmtId="180" fontId="0" fillId="0" borderId="2" xfId="28" applyNumberFormat="1" applyFont="1" applyFill="1" applyBorder="1" applyAlignment="1">
      <alignment horizontal="center" vertical="center"/>
    </xf>
    <xf numFmtId="0" fontId="19" fillId="0" borderId="0" xfId="28" applyNumberFormat="1" applyFont="1" applyFill="1" applyBorder="1" applyAlignment="1" applyProtection="1">
      <alignment vertical="center" wrapText="1"/>
    </xf>
    <xf numFmtId="0" fontId="19" fillId="0" borderId="0" xfId="28" applyNumberFormat="1" applyFont="1" applyFill="1" applyBorder="1" applyAlignment="1">
      <alignment horizontal="centerContinuous" vertical="center"/>
    </xf>
    <xf numFmtId="3"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183" fontId="0" fillId="0" borderId="0" xfId="0" applyNumberFormat="1" applyFill="1"/>
    <xf numFmtId="0" fontId="19" fillId="0" borderId="12" xfId="28" applyNumberFormat="1" applyFont="1" applyFill="1" applyBorder="1" applyAlignment="1" applyProtection="1">
      <alignment horizontal="center" vertical="center" wrapText="1"/>
    </xf>
    <xf numFmtId="0" fontId="0" fillId="0" borderId="19" xfId="28" applyNumberFormat="1" applyFont="1" applyFill="1" applyBorder="1" applyAlignment="1">
      <alignment horizontal="center" vertical="center" wrapText="1"/>
    </xf>
    <xf numFmtId="0" fontId="21" fillId="0" borderId="0" xfId="0" applyNumberFormat="1" applyFont="1" applyAlignment="1">
      <alignment horizontal="center" vertical="center"/>
    </xf>
    <xf numFmtId="0" fontId="17" fillId="0" borderId="0" xfId="0" applyNumberFormat="1" applyFont="1"/>
    <xf numFmtId="0" fontId="0" fillId="0" borderId="0" xfId="0" applyNumberFormat="1" applyAlignment="1">
      <alignment horizontal="center"/>
    </xf>
    <xf numFmtId="0" fontId="0" fillId="0" borderId="0" xfId="0" applyNumberFormat="1"/>
    <xf numFmtId="0" fontId="15" fillId="0" borderId="5" xfId="0" applyNumberFormat="1" applyFont="1" applyBorder="1" applyAlignment="1">
      <alignment horizontal="center" vertical="center"/>
    </xf>
    <xf numFmtId="0" fontId="17" fillId="0" borderId="16" xfId="0" applyNumberFormat="1" applyFont="1" applyBorder="1" applyAlignment="1">
      <alignment horizontal="center" vertical="center"/>
    </xf>
    <xf numFmtId="0" fontId="15" fillId="0" borderId="15" xfId="0" applyNumberFormat="1" applyFont="1" applyBorder="1" applyAlignment="1">
      <alignment horizontal="center" vertical="center" wrapText="1"/>
    </xf>
    <xf numFmtId="0" fontId="17" fillId="0" borderId="12" xfId="0" applyNumberFormat="1" applyFont="1" applyBorder="1" applyAlignment="1">
      <alignment horizontal="center"/>
    </xf>
    <xf numFmtId="0" fontId="15" fillId="0" borderId="4" xfId="0" applyNumberFormat="1" applyFont="1" applyBorder="1" applyAlignment="1">
      <alignment horizontal="center" vertical="center" wrapText="1"/>
    </xf>
    <xf numFmtId="0" fontId="17" fillId="0" borderId="20" xfId="0" applyNumberFormat="1" applyFont="1" applyBorder="1" applyAlignment="1">
      <alignment horizontal="center"/>
    </xf>
    <xf numFmtId="0" fontId="15" fillId="0" borderId="15" xfId="0" applyNumberFormat="1" applyFont="1" applyBorder="1" applyAlignment="1">
      <alignment vertical="center"/>
    </xf>
    <xf numFmtId="3" fontId="15" fillId="0" borderId="21" xfId="0" applyNumberFormat="1" applyFont="1" applyFill="1" applyBorder="1" applyAlignment="1">
      <alignment horizontal="center" vertical="center"/>
    </xf>
    <xf numFmtId="0" fontId="15" fillId="0" borderId="22" xfId="0" applyNumberFormat="1" applyFont="1" applyBorder="1" applyAlignment="1">
      <alignment vertical="center"/>
    </xf>
    <xf numFmtId="188" fontId="15" fillId="0" borderId="23" xfId="0" applyNumberFormat="1" applyFont="1" applyBorder="1" applyAlignment="1">
      <alignment horizontal="center" vertical="center"/>
    </xf>
    <xf numFmtId="0" fontId="15" fillId="0" borderId="24" xfId="0" applyNumberFormat="1" applyFont="1" applyBorder="1" applyAlignment="1">
      <alignment vertical="center"/>
    </xf>
    <xf numFmtId="188" fontId="0" fillId="0" borderId="25" xfId="0" applyNumberFormat="1" applyBorder="1" applyAlignment="1">
      <alignment horizontal="center" vertical="center"/>
    </xf>
    <xf numFmtId="3" fontId="15" fillId="0" borderId="21" xfId="0" applyNumberFormat="1" applyFont="1" applyFill="1" applyBorder="1" applyAlignment="1" applyProtection="1">
      <alignment horizontal="center" vertical="center" wrapText="1"/>
    </xf>
    <xf numFmtId="0" fontId="15" fillId="0" borderId="25" xfId="0" applyNumberFormat="1" applyFont="1" applyBorder="1" applyAlignment="1">
      <alignment vertical="center"/>
    </xf>
    <xf numFmtId="0" fontId="15" fillId="0" borderId="2" xfId="0" applyNumberFormat="1" applyFont="1" applyFill="1" applyBorder="1" applyAlignment="1" applyProtection="1">
      <alignment horizontal="left" vertical="center"/>
    </xf>
    <xf numFmtId="3" fontId="15" fillId="0" borderId="12" xfId="0" applyNumberFormat="1" applyFont="1" applyFill="1" applyBorder="1" applyAlignment="1" applyProtection="1">
      <alignment horizontal="center" vertical="center" wrapText="1"/>
    </xf>
    <xf numFmtId="3" fontId="0" fillId="0" borderId="12" xfId="0" applyNumberFormat="1" applyBorder="1" applyAlignment="1">
      <alignment horizontal="center" vertical="center"/>
    </xf>
    <xf numFmtId="0" fontId="15" fillId="0" borderId="25" xfId="0" applyNumberFormat="1" applyFont="1" applyBorder="1" applyAlignment="1">
      <alignment horizontal="left" vertical="center" wrapText="1"/>
    </xf>
    <xf numFmtId="0" fontId="0" fillId="0" borderId="15" xfId="0" applyNumberFormat="1" applyBorder="1"/>
    <xf numFmtId="0" fontId="15" fillId="0" borderId="15" xfId="0" applyNumberFormat="1" applyFont="1" applyBorder="1" applyAlignment="1">
      <alignment horizontal="center" vertical="center"/>
    </xf>
    <xf numFmtId="0" fontId="17" fillId="0" borderId="25" xfId="0" applyNumberFormat="1" applyFont="1" applyBorder="1" applyAlignment="1">
      <alignment horizontal="center" vertical="center"/>
    </xf>
    <xf numFmtId="0" fontId="19" fillId="0" borderId="0" xfId="0" applyNumberFormat="1" applyFont="1" applyAlignment="1">
      <alignment horizontal="center" vertical="center" wrapText="1"/>
    </xf>
    <xf numFmtId="0" fontId="19" fillId="0" borderId="0" xfId="0" applyNumberFormat="1" applyFont="1" applyAlignment="1">
      <alignment horizontal="center"/>
    </xf>
    <xf numFmtId="0" fontId="17" fillId="0" borderId="4" xfId="0" applyNumberFormat="1" applyFont="1" applyBorder="1" applyAlignment="1">
      <alignment horizontal="center"/>
    </xf>
    <xf numFmtId="188" fontId="15" fillId="0" borderId="26" xfId="0" applyNumberFormat="1" applyFont="1" applyBorder="1" applyAlignment="1">
      <alignment horizontal="center" vertical="center"/>
    </xf>
    <xf numFmtId="188" fontId="0" fillId="0" borderId="15" xfId="0" applyNumberFormat="1" applyBorder="1" applyAlignment="1">
      <alignment horizontal="center" vertical="center" wrapText="1"/>
    </xf>
    <xf numFmtId="188" fontId="0" fillId="0" borderId="25" xfId="0" applyNumberFormat="1" applyBorder="1" applyAlignment="1">
      <alignment horizontal="center" vertical="center" wrapText="1"/>
    </xf>
    <xf numFmtId="188" fontId="0" fillId="0" borderId="12" xfId="0" applyNumberFormat="1" applyBorder="1" applyAlignment="1">
      <alignment horizontal="center" vertical="center" wrapText="1"/>
    </xf>
    <xf numFmtId="0" fontId="21" fillId="0" borderId="0" xfId="28" applyNumberFormat="1" applyFont="1" applyFill="1" applyAlignment="1" applyProtection="1">
      <alignment horizontal="right" vertical="center"/>
    </xf>
    <xf numFmtId="0" fontId="19" fillId="0" borderId="0" xfId="28" applyNumberFormat="1" applyFont="1" applyFill="1" applyAlignment="1">
      <alignment horizontal="centerContinuous" vertical="center" wrapText="1"/>
    </xf>
    <xf numFmtId="0" fontId="19" fillId="0" borderId="1" xfId="28" applyNumberFormat="1" applyFont="1" applyFill="1" applyBorder="1" applyAlignment="1">
      <alignment horizontal="left" vertical="center" wrapText="1"/>
    </xf>
    <xf numFmtId="0" fontId="19" fillId="0" borderId="19" xfId="28" applyNumberFormat="1" applyFont="1" applyFill="1" applyBorder="1" applyAlignment="1">
      <alignment horizontal="right" vertical="center" wrapText="1"/>
    </xf>
    <xf numFmtId="0" fontId="19" fillId="0" borderId="4" xfId="28" applyNumberFormat="1" applyFont="1" applyFill="1" applyBorder="1" applyAlignment="1">
      <alignment horizontal="right" vertical="center" wrapText="1"/>
    </xf>
    <xf numFmtId="0" fontId="0" fillId="0" borderId="2" xfId="28" applyNumberFormat="1" applyFont="1" applyFill="1" applyBorder="1" applyAlignment="1" applyProtection="1">
      <alignment horizontal="right" vertical="center" wrapText="1"/>
    </xf>
    <xf numFmtId="0" fontId="0" fillId="0" borderId="15" xfId="28" applyNumberFormat="1" applyFont="1" applyFill="1" applyBorder="1" applyAlignment="1">
      <alignment horizontal="right" vertical="center" wrapText="1"/>
    </xf>
    <xf numFmtId="0" fontId="0" fillId="0" borderId="2" xfId="28" applyNumberFormat="1" applyFont="1" applyFill="1" applyBorder="1" applyAlignment="1">
      <alignment horizontal="right" vertical="center" wrapText="1"/>
    </xf>
    <xf numFmtId="0" fontId="0" fillId="0" borderId="4" xfId="28" applyNumberFormat="1" applyFont="1" applyFill="1" applyBorder="1" applyAlignment="1" applyProtection="1">
      <alignment horizontal="right" vertical="center" wrapText="1"/>
    </xf>
    <xf numFmtId="0" fontId="19" fillId="0" borderId="2" xfId="28" applyNumberFormat="1" applyFont="1" applyFill="1" applyBorder="1" applyAlignment="1" applyProtection="1">
      <alignment horizontal="right" vertical="center" wrapText="1"/>
    </xf>
    <xf numFmtId="0" fontId="19" fillId="0" borderId="11" xfId="28" applyNumberFormat="1" applyFont="1" applyFill="1" applyBorder="1" applyAlignment="1">
      <alignment horizontal="center" vertical="center" wrapText="1"/>
    </xf>
    <xf numFmtId="0" fontId="19" fillId="0" borderId="15" xfId="28" applyNumberFormat="1" applyFont="1" applyFill="1" applyBorder="1" applyAlignment="1">
      <alignment horizontal="center" vertical="center" wrapText="1"/>
    </xf>
    <xf numFmtId="0" fontId="15" fillId="0" borderId="0" xfId="0" applyNumberFormat="1" applyFont="1" applyFill="1" applyAlignment="1" applyProtection="1">
      <alignment vertical="center"/>
    </xf>
    <xf numFmtId="0" fontId="18"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5" fillId="0" borderId="2" xfId="0" applyNumberFormat="1" applyFont="1" applyFill="1" applyBorder="1" applyAlignment="1" applyProtection="1">
      <alignment horizontal="centerContinuous" vertical="center"/>
    </xf>
    <xf numFmtId="0" fontId="15" fillId="0" borderId="13"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vertical="center"/>
    </xf>
    <xf numFmtId="181" fontId="15" fillId="0" borderId="21" xfId="0" applyNumberFormat="1" applyFont="1" applyFill="1" applyBorder="1" applyAlignment="1">
      <alignment horizontal="right" vertical="center"/>
    </xf>
    <xf numFmtId="0" fontId="15" fillId="0" borderId="3" xfId="0" applyNumberFormat="1" applyFont="1" applyFill="1" applyBorder="1" applyAlignment="1" applyProtection="1">
      <alignment vertical="center"/>
    </xf>
    <xf numFmtId="181" fontId="15" fillId="0" borderId="13" xfId="0" applyNumberFormat="1" applyFont="1" applyFill="1" applyBorder="1" applyAlignment="1" applyProtection="1">
      <alignment horizontal="right" vertical="center" wrapText="1"/>
    </xf>
    <xf numFmtId="181" fontId="15" fillId="0" borderId="21" xfId="0" applyNumberFormat="1" applyFont="1" applyFill="1" applyBorder="1" applyAlignment="1" applyProtection="1">
      <alignment horizontal="right" vertical="center" wrapText="1"/>
    </xf>
    <xf numFmtId="181" fontId="15" fillId="0" borderId="21" xfId="0" applyNumberFormat="1" applyFont="1" applyFill="1" applyBorder="1" applyAlignment="1" applyProtection="1">
      <alignment horizontal="right" vertical="center"/>
    </xf>
    <xf numFmtId="0" fontId="15" fillId="0" borderId="3" xfId="0" applyNumberFormat="1" applyFont="1" applyFill="1" applyBorder="1" applyAlignment="1" applyProtection="1">
      <alignment horizontal="left" vertical="center" wrapText="1"/>
    </xf>
    <xf numFmtId="0" fontId="15" fillId="0" borderId="7" xfId="0" applyNumberFormat="1" applyFont="1" applyFill="1" applyBorder="1" applyAlignment="1" applyProtection="1">
      <alignment horizontal="left" vertical="center" wrapText="1"/>
    </xf>
    <xf numFmtId="0" fontId="15" fillId="0" borderId="11" xfId="0" applyNumberFormat="1" applyFont="1" applyFill="1" applyBorder="1" applyAlignment="1" applyProtection="1">
      <alignment horizontal="left" vertical="center" wrapText="1"/>
    </xf>
    <xf numFmtId="181" fontId="15" fillId="0" borderId="2" xfId="0" applyNumberFormat="1" applyFont="1" applyFill="1" applyBorder="1" applyAlignment="1" applyProtection="1">
      <alignment horizontal="right" vertical="center" wrapText="1"/>
    </xf>
    <xf numFmtId="181" fontId="15" fillId="0" borderId="15" xfId="0" applyNumberFormat="1" applyFont="1" applyFill="1" applyBorder="1" applyAlignment="1" applyProtection="1">
      <alignment horizontal="right" vertical="center" wrapText="1"/>
    </xf>
    <xf numFmtId="0" fontId="17" fillId="0" borderId="0" xfId="0" applyNumberFormat="1" applyFont="1" applyFill="1" applyAlignment="1" applyProtection="1">
      <alignment horizontal="centerContinuous" vertical="center"/>
    </xf>
    <xf numFmtId="0" fontId="17" fillId="0" borderId="2" xfId="0" applyNumberFormat="1" applyFont="1" applyFill="1" applyBorder="1" applyAlignment="1" applyProtection="1">
      <alignment horizontal="centerContinuous" vertical="center"/>
    </xf>
    <xf numFmtId="0" fontId="15" fillId="0" borderId="19" xfId="0" applyNumberFormat="1" applyFont="1" applyFill="1" applyBorder="1" applyAlignment="1" applyProtection="1">
      <alignment vertical="center"/>
    </xf>
    <xf numFmtId="181" fontId="15" fillId="0" borderId="14" xfId="0" applyNumberFormat="1" applyFont="1" applyFill="1" applyBorder="1" applyAlignment="1" applyProtection="1">
      <alignment horizontal="right" vertical="center" wrapText="1"/>
    </xf>
    <xf numFmtId="0" fontId="15" fillId="0" borderId="4" xfId="0" applyNumberFormat="1" applyFont="1" applyFill="1" applyBorder="1" applyAlignment="1" applyProtection="1">
      <alignment vertical="center"/>
    </xf>
    <xf numFmtId="181" fontId="15" fillId="0" borderId="15" xfId="0" applyNumberFormat="1" applyFont="1" applyFill="1" applyBorder="1" applyProtection="1"/>
    <xf numFmtId="181" fontId="15" fillId="0" borderId="2" xfId="0" applyNumberFormat="1" applyFont="1" applyFill="1" applyBorder="1" applyProtection="1"/>
    <xf numFmtId="181" fontId="15" fillId="0" borderId="13" xfId="0" applyNumberFormat="1" applyFont="1" applyFill="1" applyBorder="1" applyProtection="1"/>
    <xf numFmtId="0" fontId="15" fillId="0" borderId="19" xfId="0" applyNumberFormat="1" applyFont="1" applyFill="1" applyBorder="1" applyAlignment="1" applyProtection="1">
      <alignment horizontal="center" vertical="center"/>
    </xf>
    <xf numFmtId="0" fontId="15" fillId="0" borderId="2" xfId="0" applyNumberFormat="1" applyFont="1" applyFill="1" applyBorder="1" applyProtection="1"/>
    <xf numFmtId="181" fontId="15" fillId="0" borderId="14" xfId="0" applyNumberFormat="1" applyFont="1" applyFill="1" applyBorder="1" applyProtection="1"/>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42"/>
  <sheetViews>
    <sheetView showGridLines="0" view="pageBreakPreview" zoomScale="90" zoomScaleNormal="100" topLeftCell="A22" workbookViewId="0">
      <selection activeCell="E44" sqref="E44"/>
    </sheetView>
  </sheetViews>
  <sheetFormatPr defaultColWidth="9.16666666666667" defaultRowHeight="12.75"/>
  <cols>
    <col min="1" max="1" width="49.5" style="88" customWidth="1"/>
    <col min="2" max="2" width="21.5" style="88" customWidth="1"/>
    <col min="3" max="3" width="34.3333333333333" style="88" customWidth="1"/>
    <col min="4" max="4" width="22.8333333333333" style="88" customWidth="1"/>
    <col min="5" max="5" width="34.3333333333333" style="88" customWidth="1"/>
    <col min="6" max="6" width="22.8333333333333" style="88" customWidth="1"/>
    <col min="7" max="7" width="34.3333333333333" style="88" customWidth="1"/>
    <col min="8" max="8" width="22.8333333333333" style="88" customWidth="1"/>
    <col min="9" max="16384" width="9.16666666666667" style="88"/>
  </cols>
  <sheetData>
    <row r="1" ht="21" customHeight="1" spans="1:256">
      <c r="A1" s="372" t="s">
        <v>0</v>
      </c>
      <c r="B1" s="372"/>
      <c r="C1" s="372"/>
      <c r="D1" s="372"/>
      <c r="E1" s="372"/>
      <c r="G1" s="101"/>
      <c r="H1" s="81" t="s">
        <v>1</v>
      </c>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c r="IR1" s="101"/>
      <c r="IS1" s="101"/>
      <c r="IT1" s="101"/>
      <c r="IU1" s="101"/>
      <c r="IV1" s="101"/>
    </row>
    <row r="2" ht="21" customHeight="1" spans="1:256">
      <c r="A2" s="373" t="s">
        <v>2</v>
      </c>
      <c r="B2" s="373"/>
      <c r="C2" s="373"/>
      <c r="D2" s="373"/>
      <c r="E2" s="373"/>
      <c r="F2" s="373"/>
      <c r="G2" s="388"/>
      <c r="H2" s="388"/>
      <c r="I2" s="388"/>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row>
    <row r="3" ht="21" customHeight="1" spans="1:256">
      <c r="A3" s="374"/>
      <c r="B3" s="374"/>
      <c r="C3" s="374"/>
      <c r="D3" s="372"/>
      <c r="E3" s="372"/>
      <c r="G3" s="101"/>
      <c r="H3" s="104" t="s">
        <v>3</v>
      </c>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row>
    <row r="4" ht="21" customHeight="1" spans="1:256">
      <c r="A4" s="375" t="s">
        <v>4</v>
      </c>
      <c r="B4" s="375"/>
      <c r="C4" s="375" t="s">
        <v>5</v>
      </c>
      <c r="D4" s="375"/>
      <c r="E4" s="375"/>
      <c r="F4" s="375"/>
      <c r="G4" s="389"/>
      <c r="H4" s="389"/>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row>
    <row r="5" ht="21" customHeight="1" spans="1:256">
      <c r="A5" s="93" t="s">
        <v>6</v>
      </c>
      <c r="B5" s="93" t="s">
        <v>7</v>
      </c>
      <c r="C5" s="94" t="s">
        <v>8</v>
      </c>
      <c r="D5" s="376" t="s">
        <v>7</v>
      </c>
      <c r="E5" s="94" t="s">
        <v>9</v>
      </c>
      <c r="F5" s="376" t="s">
        <v>7</v>
      </c>
      <c r="G5" s="94" t="s">
        <v>10</v>
      </c>
      <c r="H5" s="376" t="s">
        <v>7</v>
      </c>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c r="IS5" s="101"/>
      <c r="IT5" s="101"/>
      <c r="IU5" s="101"/>
      <c r="IV5" s="101"/>
    </row>
    <row r="6" ht="21" customHeight="1" spans="1:256">
      <c r="A6" s="377" t="s">
        <v>11</v>
      </c>
      <c r="B6" s="378">
        <f>SUM(B7:B9)</f>
        <v>22204186</v>
      </c>
      <c r="C6" s="379" t="s">
        <v>12</v>
      </c>
      <c r="D6" s="380"/>
      <c r="E6" s="390" t="s">
        <v>13</v>
      </c>
      <c r="F6" s="380">
        <f>F7+F8+F9</f>
        <v>24604186</v>
      </c>
      <c r="G6" s="390" t="s">
        <v>14</v>
      </c>
      <c r="H6" s="380">
        <v>21635877</v>
      </c>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c r="IU6" s="101"/>
      <c r="IV6" s="101"/>
    </row>
    <row r="7" ht="21" customHeight="1" spans="1:256">
      <c r="A7" s="377" t="s">
        <v>15</v>
      </c>
      <c r="B7" s="378">
        <v>13304186</v>
      </c>
      <c r="C7" s="379" t="s">
        <v>16</v>
      </c>
      <c r="D7" s="380"/>
      <c r="E7" s="390" t="s">
        <v>17</v>
      </c>
      <c r="F7" s="386">
        <v>18492567</v>
      </c>
      <c r="G7" s="390" t="s">
        <v>18</v>
      </c>
      <c r="H7" s="386">
        <f>2913949+14620000-2910000</f>
        <v>14623949</v>
      </c>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row>
    <row r="8" ht="21" customHeight="1" spans="1:256">
      <c r="A8" s="377" t="s">
        <v>19</v>
      </c>
      <c r="B8" s="378">
        <v>6900000</v>
      </c>
      <c r="C8" s="379" t="s">
        <v>20</v>
      </c>
      <c r="D8" s="380"/>
      <c r="E8" s="390" t="s">
        <v>21</v>
      </c>
      <c r="F8" s="386">
        <v>6057259</v>
      </c>
      <c r="G8" s="390" t="s">
        <v>22</v>
      </c>
      <c r="H8" s="386"/>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row>
    <row r="9" ht="21" customHeight="1" spans="1:256">
      <c r="A9" s="377" t="s">
        <v>23</v>
      </c>
      <c r="B9" s="378">
        <v>2000000</v>
      </c>
      <c r="C9" s="379" t="s">
        <v>24</v>
      </c>
      <c r="D9" s="380"/>
      <c r="E9" s="390" t="s">
        <v>25</v>
      </c>
      <c r="F9" s="386">
        <v>54360</v>
      </c>
      <c r="G9" s="390" t="s">
        <v>26</v>
      </c>
      <c r="H9" s="380"/>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ht="21" customHeight="1" spans="1:256">
      <c r="A10" s="377" t="s">
        <v>27</v>
      </c>
      <c r="B10" s="378">
        <v>14620000</v>
      </c>
      <c r="C10" s="379" t="s">
        <v>28</v>
      </c>
      <c r="D10" s="380"/>
      <c r="E10" s="390"/>
      <c r="F10" s="391"/>
      <c r="G10" s="390" t="s">
        <v>29</v>
      </c>
      <c r="H10" s="386">
        <v>2910000</v>
      </c>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c r="IU10" s="101"/>
      <c r="IV10" s="101"/>
    </row>
    <row r="11" ht="21" customHeight="1" spans="1:256">
      <c r="A11" s="377" t="s">
        <v>30</v>
      </c>
      <c r="B11" s="378"/>
      <c r="C11" s="379" t="s">
        <v>31</v>
      </c>
      <c r="D11" s="380"/>
      <c r="E11" s="390" t="s">
        <v>32</v>
      </c>
      <c r="F11" s="380">
        <f>F12</f>
        <v>14620000</v>
      </c>
      <c r="G11" s="390" t="s">
        <v>33</v>
      </c>
      <c r="H11" s="386"/>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row>
    <row r="12" ht="21" customHeight="1" spans="1:256">
      <c r="A12" s="377" t="s">
        <v>34</v>
      </c>
      <c r="B12" s="381"/>
      <c r="C12" s="379" t="s">
        <v>35</v>
      </c>
      <c r="D12" s="380"/>
      <c r="E12" s="390" t="s">
        <v>21</v>
      </c>
      <c r="F12" s="386">
        <v>14620000</v>
      </c>
      <c r="G12" s="390" t="s">
        <v>36</v>
      </c>
      <c r="H12" s="380"/>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row>
    <row r="13" ht="21" customHeight="1" spans="1:256">
      <c r="A13" s="377" t="s">
        <v>37</v>
      </c>
      <c r="B13" s="381"/>
      <c r="C13" s="379" t="s">
        <v>38</v>
      </c>
      <c r="D13" s="380"/>
      <c r="E13" s="390" t="s">
        <v>25</v>
      </c>
      <c r="F13" s="380"/>
      <c r="G13" s="390" t="s">
        <v>39</v>
      </c>
      <c r="H13" s="386"/>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row>
    <row r="14" ht="21" customHeight="1" spans="1:256">
      <c r="A14" s="377" t="s">
        <v>40</v>
      </c>
      <c r="B14" s="382"/>
      <c r="C14" s="379" t="s">
        <v>41</v>
      </c>
      <c r="D14" s="380"/>
      <c r="E14" s="390" t="s">
        <v>42</v>
      </c>
      <c r="F14" s="380"/>
      <c r="G14" s="390" t="s">
        <v>43</v>
      </c>
      <c r="H14" s="386">
        <v>54360</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row>
    <row r="15" ht="21" customHeight="1" spans="1:256">
      <c r="A15" s="377" t="s">
        <v>44</v>
      </c>
      <c r="B15" s="382"/>
      <c r="C15" s="379" t="s">
        <v>45</v>
      </c>
      <c r="D15" s="380"/>
      <c r="E15" s="390" t="s">
        <v>46</v>
      </c>
      <c r="F15" s="380"/>
      <c r="G15" s="390" t="s">
        <v>47</v>
      </c>
      <c r="H15" s="380"/>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row>
    <row r="16" ht="21" customHeight="1" spans="1:256">
      <c r="A16" s="377" t="s">
        <v>48</v>
      </c>
      <c r="B16" s="381"/>
      <c r="C16" s="379" t="s">
        <v>49</v>
      </c>
      <c r="D16" s="380"/>
      <c r="E16" s="390" t="s">
        <v>50</v>
      </c>
      <c r="F16" s="380"/>
      <c r="G16" s="390" t="s">
        <v>51</v>
      </c>
      <c r="H16" s="380"/>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row>
    <row r="17" ht="21" customHeight="1" spans="1:256">
      <c r="A17" s="97"/>
      <c r="B17" s="381"/>
      <c r="C17" s="379" t="s">
        <v>52</v>
      </c>
      <c r="D17" s="380"/>
      <c r="E17" s="390" t="s">
        <v>53</v>
      </c>
      <c r="F17" s="380"/>
      <c r="G17" s="390" t="s">
        <v>54</v>
      </c>
      <c r="H17" s="380"/>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row>
    <row r="18" ht="21" customHeight="1" spans="1:256">
      <c r="A18" s="97"/>
      <c r="B18" s="381"/>
      <c r="C18" s="379" t="s">
        <v>55</v>
      </c>
      <c r="D18" s="380"/>
      <c r="E18" s="390" t="s">
        <v>56</v>
      </c>
      <c r="F18" s="380"/>
      <c r="G18" s="390" t="s">
        <v>57</v>
      </c>
      <c r="H18" s="380"/>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row>
    <row r="19" ht="21" customHeight="1" spans="1:256">
      <c r="A19" s="97"/>
      <c r="B19" s="381"/>
      <c r="C19" s="379" t="s">
        <v>58</v>
      </c>
      <c r="D19" s="380"/>
      <c r="E19" s="390" t="s">
        <v>59</v>
      </c>
      <c r="F19" s="380"/>
      <c r="G19" s="390" t="s">
        <v>60</v>
      </c>
      <c r="H19" s="380"/>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row>
    <row r="20" ht="21" customHeight="1" spans="1:256">
      <c r="A20" s="97"/>
      <c r="B20" s="381"/>
      <c r="C20" s="383" t="s">
        <v>61</v>
      </c>
      <c r="D20" s="380"/>
      <c r="E20" s="390" t="s">
        <v>62</v>
      </c>
      <c r="F20" s="386"/>
      <c r="G20" s="390" t="s">
        <v>63</v>
      </c>
      <c r="H20" s="386"/>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row>
    <row r="21" ht="21" customHeight="1" spans="1:256">
      <c r="A21" s="97"/>
      <c r="B21" s="381"/>
      <c r="C21" s="383" t="s">
        <v>64</v>
      </c>
      <c r="D21" s="380"/>
      <c r="E21" s="390" t="s">
        <v>65</v>
      </c>
      <c r="F21" s="391"/>
      <c r="G21" s="392"/>
      <c r="H21" s="393"/>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row>
    <row r="22" ht="21" customHeight="1" spans="1:256">
      <c r="A22" s="97"/>
      <c r="B22" s="381"/>
      <c r="C22" s="383" t="s">
        <v>66</v>
      </c>
      <c r="D22" s="380"/>
      <c r="E22" s="390" t="s">
        <v>67</v>
      </c>
      <c r="F22" s="380"/>
      <c r="G22" s="392"/>
      <c r="H22" s="394"/>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row>
    <row r="23" ht="21" customHeight="1" spans="1:256">
      <c r="A23" s="97"/>
      <c r="B23" s="381"/>
      <c r="C23" s="383" t="s">
        <v>68</v>
      </c>
      <c r="D23" s="380"/>
      <c r="E23" s="390" t="s">
        <v>69</v>
      </c>
      <c r="F23" s="386"/>
      <c r="G23" s="392"/>
      <c r="H23" s="394"/>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c r="IS23" s="101"/>
      <c r="IT23" s="101"/>
      <c r="IU23" s="101"/>
      <c r="IV23" s="101"/>
    </row>
    <row r="24" ht="21" customHeight="1" spans="1:256">
      <c r="A24" s="377"/>
      <c r="B24" s="381"/>
      <c r="C24" s="383" t="s">
        <v>70</v>
      </c>
      <c r="D24" s="380">
        <f>B36</f>
        <v>39224186</v>
      </c>
      <c r="F24" s="387"/>
      <c r="G24" s="377"/>
      <c r="H24" s="394"/>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c r="IS24" s="101"/>
      <c r="IT24" s="101"/>
      <c r="IU24" s="101"/>
      <c r="IV24" s="101"/>
    </row>
    <row r="25" ht="21" customHeight="1" spans="1:256">
      <c r="A25" s="377"/>
      <c r="B25" s="381"/>
      <c r="C25" s="384" t="s">
        <v>71</v>
      </c>
      <c r="D25" s="380"/>
      <c r="E25" s="392"/>
      <c r="F25" s="386"/>
      <c r="G25" s="377"/>
      <c r="H25" s="394"/>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c r="IU25" s="101"/>
      <c r="IV25" s="101"/>
    </row>
    <row r="26" ht="21" customHeight="1" spans="1:256">
      <c r="A26" s="377"/>
      <c r="B26" s="381"/>
      <c r="C26" s="384" t="s">
        <v>72</v>
      </c>
      <c r="D26" s="380"/>
      <c r="E26" s="392"/>
      <c r="F26" s="386"/>
      <c r="G26" s="377"/>
      <c r="H26" s="394"/>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c r="IU26" s="101"/>
      <c r="IV26" s="101"/>
    </row>
    <row r="27" ht="21" customHeight="1" spans="1:256">
      <c r="A27" s="377"/>
      <c r="B27" s="381"/>
      <c r="C27" s="383" t="s">
        <v>73</v>
      </c>
      <c r="D27" s="380"/>
      <c r="E27" s="392"/>
      <c r="F27" s="386"/>
      <c r="G27" s="377"/>
      <c r="H27" s="394"/>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c r="IU27" s="101"/>
      <c r="IV27" s="101"/>
    </row>
    <row r="28" ht="21" customHeight="1" spans="1:256">
      <c r="A28" s="377"/>
      <c r="B28" s="381"/>
      <c r="C28" s="385" t="s">
        <v>74</v>
      </c>
      <c r="D28" s="380"/>
      <c r="E28" s="392"/>
      <c r="F28" s="386"/>
      <c r="G28" s="377"/>
      <c r="H28" s="394"/>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c r="IS28" s="101"/>
      <c r="IT28" s="101"/>
      <c r="IU28" s="101"/>
      <c r="IV28" s="101"/>
    </row>
    <row r="29" ht="21" customHeight="1" spans="1:256">
      <c r="A29" s="377"/>
      <c r="B29" s="381"/>
      <c r="C29" s="383" t="s">
        <v>75</v>
      </c>
      <c r="D29" s="380"/>
      <c r="E29" s="392"/>
      <c r="F29" s="386"/>
      <c r="G29" s="377"/>
      <c r="H29" s="394"/>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c r="IS29" s="101"/>
      <c r="IT29" s="101"/>
      <c r="IU29" s="101"/>
      <c r="IV29" s="101"/>
    </row>
    <row r="30" ht="21" customHeight="1" spans="1:256">
      <c r="A30" s="377"/>
      <c r="B30" s="381"/>
      <c r="C30" s="383" t="s">
        <v>76</v>
      </c>
      <c r="D30" s="380"/>
      <c r="E30" s="392"/>
      <c r="F30" s="386"/>
      <c r="G30" s="377"/>
      <c r="H30" s="394"/>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c r="IR30" s="101"/>
      <c r="IS30" s="101"/>
      <c r="IT30" s="101"/>
      <c r="IU30" s="101"/>
      <c r="IV30" s="101"/>
    </row>
    <row r="31" ht="21" customHeight="1" spans="1:256">
      <c r="A31" s="377"/>
      <c r="B31" s="381"/>
      <c r="C31" s="383" t="s">
        <v>77</v>
      </c>
      <c r="D31" s="380"/>
      <c r="E31" s="392"/>
      <c r="F31" s="386"/>
      <c r="G31" s="377"/>
      <c r="H31" s="394"/>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c r="IQ31" s="101"/>
      <c r="IR31" s="101"/>
      <c r="IS31" s="101"/>
      <c r="IT31" s="101"/>
      <c r="IU31" s="101"/>
      <c r="IV31" s="101"/>
    </row>
    <row r="32" ht="21" customHeight="1" spans="1:256">
      <c r="A32" s="377"/>
      <c r="B32" s="381"/>
      <c r="C32" s="383" t="s">
        <v>78</v>
      </c>
      <c r="D32" s="380"/>
      <c r="E32" s="392"/>
      <c r="F32" s="380"/>
      <c r="G32" s="377"/>
      <c r="H32" s="395"/>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01"/>
      <c r="FE32" s="101"/>
      <c r="FF32" s="101"/>
      <c r="FG32" s="101"/>
      <c r="FH32" s="101"/>
      <c r="FI32" s="101"/>
      <c r="FJ32" s="101"/>
      <c r="FK32" s="101"/>
      <c r="FL32" s="101"/>
      <c r="FM32" s="101"/>
      <c r="FN32" s="101"/>
      <c r="FO32" s="101"/>
      <c r="FP32" s="101"/>
      <c r="FQ32" s="101"/>
      <c r="FR32" s="101"/>
      <c r="FS32" s="101"/>
      <c r="FT32" s="101"/>
      <c r="FU32" s="101"/>
      <c r="FV32" s="101"/>
      <c r="FW32" s="101"/>
      <c r="FX32" s="101"/>
      <c r="FY32" s="101"/>
      <c r="FZ32" s="101"/>
      <c r="GA32" s="101"/>
      <c r="GB32" s="101"/>
      <c r="GC32" s="101"/>
      <c r="GD32" s="101"/>
      <c r="GE32" s="101"/>
      <c r="GF32" s="101"/>
      <c r="GG32" s="101"/>
      <c r="GH32" s="101"/>
      <c r="GI32" s="101"/>
      <c r="GJ32" s="101"/>
      <c r="GK32" s="101"/>
      <c r="GL32" s="101"/>
      <c r="GM32" s="101"/>
      <c r="GN32" s="101"/>
      <c r="GO32" s="101"/>
      <c r="GP32" s="101"/>
      <c r="GQ32" s="101"/>
      <c r="GR32" s="101"/>
      <c r="GS32" s="101"/>
      <c r="GT32" s="101"/>
      <c r="GU32" s="101"/>
      <c r="GV32" s="101"/>
      <c r="GW32" s="101"/>
      <c r="GX32" s="101"/>
      <c r="GY32" s="101"/>
      <c r="GZ32" s="101"/>
      <c r="HA32" s="101"/>
      <c r="HB32" s="101"/>
      <c r="HC32" s="101"/>
      <c r="HD32" s="101"/>
      <c r="HE32" s="101"/>
      <c r="HF32" s="101"/>
      <c r="HG32" s="101"/>
      <c r="HH32" s="101"/>
      <c r="HI32" s="101"/>
      <c r="HJ32" s="101"/>
      <c r="HK32" s="101"/>
      <c r="HL32" s="101"/>
      <c r="HM32" s="101"/>
      <c r="HN32" s="101"/>
      <c r="HO32" s="101"/>
      <c r="HP32" s="101"/>
      <c r="HQ32" s="101"/>
      <c r="HR32" s="101"/>
      <c r="HS32" s="101"/>
      <c r="HT32" s="101"/>
      <c r="HU32" s="101"/>
      <c r="HV32" s="101"/>
      <c r="HW32" s="101"/>
      <c r="HX32" s="101"/>
      <c r="HY32" s="101"/>
      <c r="HZ32" s="101"/>
      <c r="IA32" s="101"/>
      <c r="IB32" s="101"/>
      <c r="IC32" s="101"/>
      <c r="ID32" s="101"/>
      <c r="IE32" s="101"/>
      <c r="IF32" s="101"/>
      <c r="IG32" s="101"/>
      <c r="IH32" s="101"/>
      <c r="II32" s="101"/>
      <c r="IJ32" s="101"/>
      <c r="IK32" s="101"/>
      <c r="IL32" s="101"/>
      <c r="IM32" s="101"/>
      <c r="IN32" s="101"/>
      <c r="IO32" s="101"/>
      <c r="IP32" s="101"/>
      <c r="IQ32" s="101"/>
      <c r="IR32" s="101"/>
      <c r="IS32" s="101"/>
      <c r="IT32" s="101"/>
      <c r="IU32" s="101"/>
      <c r="IV32" s="101"/>
    </row>
    <row r="33" ht="21" customHeight="1" spans="1:256">
      <c r="A33" s="94" t="s">
        <v>79</v>
      </c>
      <c r="B33" s="381">
        <f>B6+B10+B11+B12+B15+B16</f>
        <v>36824186</v>
      </c>
      <c r="C33" s="181" t="s">
        <v>80</v>
      </c>
      <c r="D33" s="386">
        <f>D36</f>
        <v>39224186</v>
      </c>
      <c r="E33" s="396" t="s">
        <v>80</v>
      </c>
      <c r="F33" s="386">
        <f>F11+F6</f>
        <v>39224186</v>
      </c>
      <c r="G33" s="396" t="s">
        <v>80</v>
      </c>
      <c r="H33" s="386">
        <f>SUM(H6:H14)</f>
        <v>39224186</v>
      </c>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c r="EN33" s="101"/>
      <c r="EO33" s="101"/>
      <c r="EP33" s="101"/>
      <c r="EQ33" s="101"/>
      <c r="ER33" s="101"/>
      <c r="ES33" s="101"/>
      <c r="ET33" s="101"/>
      <c r="EU33" s="101"/>
      <c r="EV33" s="101"/>
      <c r="EW33" s="101"/>
      <c r="EX33" s="101"/>
      <c r="EY33" s="101"/>
      <c r="EZ33" s="101"/>
      <c r="FA33" s="101"/>
      <c r="FB33" s="101"/>
      <c r="FC33" s="101"/>
      <c r="FD33" s="101"/>
      <c r="FE33" s="101"/>
      <c r="FF33" s="101"/>
      <c r="FG33" s="101"/>
      <c r="FH33" s="101"/>
      <c r="FI33" s="101"/>
      <c r="FJ33" s="101"/>
      <c r="FK33" s="101"/>
      <c r="FL33" s="101"/>
      <c r="FM33" s="101"/>
      <c r="FN33" s="101"/>
      <c r="FO33" s="101"/>
      <c r="FP33" s="101"/>
      <c r="FQ33" s="101"/>
      <c r="FR33" s="101"/>
      <c r="FS33" s="101"/>
      <c r="FT33" s="101"/>
      <c r="FU33" s="101"/>
      <c r="FV33" s="101"/>
      <c r="FW33" s="101"/>
      <c r="FX33" s="101"/>
      <c r="FY33" s="101"/>
      <c r="FZ33" s="101"/>
      <c r="GA33" s="101"/>
      <c r="GB33" s="101"/>
      <c r="GC33" s="101"/>
      <c r="GD33" s="101"/>
      <c r="GE33" s="101"/>
      <c r="GF33" s="101"/>
      <c r="GG33" s="101"/>
      <c r="GH33" s="101"/>
      <c r="GI33" s="101"/>
      <c r="GJ33" s="101"/>
      <c r="GK33" s="101"/>
      <c r="GL33" s="101"/>
      <c r="GM33" s="101"/>
      <c r="GN33" s="101"/>
      <c r="GO33" s="101"/>
      <c r="GP33" s="101"/>
      <c r="GQ33" s="101"/>
      <c r="GR33" s="101"/>
      <c r="GS33" s="101"/>
      <c r="GT33" s="101"/>
      <c r="GU33" s="101"/>
      <c r="GV33" s="101"/>
      <c r="GW33" s="101"/>
      <c r="GX33" s="101"/>
      <c r="GY33" s="101"/>
      <c r="GZ33" s="101"/>
      <c r="HA33" s="101"/>
      <c r="HB33" s="101"/>
      <c r="HC33" s="101"/>
      <c r="HD33" s="101"/>
      <c r="HE33" s="101"/>
      <c r="HF33" s="101"/>
      <c r="HG33" s="101"/>
      <c r="HH33" s="101"/>
      <c r="HI33" s="101"/>
      <c r="HJ33" s="101"/>
      <c r="HK33" s="101"/>
      <c r="HL33" s="101"/>
      <c r="HM33" s="101"/>
      <c r="HN33" s="101"/>
      <c r="HO33" s="101"/>
      <c r="HP33" s="101"/>
      <c r="HQ33" s="101"/>
      <c r="HR33" s="101"/>
      <c r="HS33" s="101"/>
      <c r="HT33" s="101"/>
      <c r="HU33" s="101"/>
      <c r="HV33" s="101"/>
      <c r="HW33" s="101"/>
      <c r="HX33" s="101"/>
      <c r="HY33" s="101"/>
      <c r="HZ33" s="101"/>
      <c r="IA33" s="101"/>
      <c r="IB33" s="101"/>
      <c r="IC33" s="101"/>
      <c r="ID33" s="101"/>
      <c r="IE33" s="101"/>
      <c r="IF33" s="101"/>
      <c r="IG33" s="101"/>
      <c r="IH33" s="101"/>
      <c r="II33" s="101"/>
      <c r="IJ33" s="101"/>
      <c r="IK33" s="101"/>
      <c r="IL33" s="101"/>
      <c r="IM33" s="101"/>
      <c r="IN33" s="101"/>
      <c r="IO33" s="101"/>
      <c r="IP33" s="101"/>
      <c r="IQ33" s="101"/>
      <c r="IR33" s="101"/>
      <c r="IS33" s="101"/>
      <c r="IT33" s="101"/>
      <c r="IU33" s="101"/>
      <c r="IV33" s="101"/>
    </row>
    <row r="34" ht="21" customHeight="1" spans="1:256">
      <c r="A34" s="377" t="s">
        <v>81</v>
      </c>
      <c r="B34" s="381"/>
      <c r="C34" s="377"/>
      <c r="D34" s="387"/>
      <c r="E34" s="379" t="s">
        <v>82</v>
      </c>
      <c r="F34" s="387"/>
      <c r="G34" s="392"/>
      <c r="H34" s="393"/>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1"/>
      <c r="IP34" s="101"/>
      <c r="IQ34" s="101"/>
      <c r="IR34" s="101"/>
      <c r="IS34" s="101"/>
      <c r="IT34" s="101"/>
      <c r="IU34" s="101"/>
      <c r="IV34" s="101"/>
    </row>
    <row r="35" ht="21" customHeight="1" spans="1:256">
      <c r="A35" s="377" t="s">
        <v>83</v>
      </c>
      <c r="B35" s="381">
        <v>2400000</v>
      </c>
      <c r="C35" s="377"/>
      <c r="D35" s="380"/>
      <c r="E35" s="397"/>
      <c r="F35" s="398"/>
      <c r="G35" s="397"/>
      <c r="H35" s="395"/>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01"/>
      <c r="FE35" s="101"/>
      <c r="FF35" s="101"/>
      <c r="FG35" s="101"/>
      <c r="FH35" s="101"/>
      <c r="FI35" s="101"/>
      <c r="FJ35" s="101"/>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101"/>
      <c r="HQ35" s="101"/>
      <c r="HR35" s="101"/>
      <c r="HS35" s="101"/>
      <c r="HT35" s="101"/>
      <c r="HU35" s="101"/>
      <c r="HV35" s="101"/>
      <c r="HW35" s="101"/>
      <c r="HX35" s="101"/>
      <c r="HY35" s="101"/>
      <c r="HZ35" s="101"/>
      <c r="IA35" s="101"/>
      <c r="IB35" s="101"/>
      <c r="IC35" s="101"/>
      <c r="ID35" s="101"/>
      <c r="IE35" s="101"/>
      <c r="IF35" s="101"/>
      <c r="IG35" s="101"/>
      <c r="IH35" s="101"/>
      <c r="II35" s="101"/>
      <c r="IJ35" s="101"/>
      <c r="IK35" s="101"/>
      <c r="IL35" s="101"/>
      <c r="IM35" s="101"/>
      <c r="IN35" s="101"/>
      <c r="IO35" s="101"/>
      <c r="IP35" s="101"/>
      <c r="IQ35" s="101"/>
      <c r="IR35" s="101"/>
      <c r="IS35" s="101"/>
      <c r="IT35" s="101"/>
      <c r="IU35" s="101"/>
      <c r="IV35" s="101"/>
    </row>
    <row r="36" ht="21" customHeight="1" spans="1:256">
      <c r="A36" s="94" t="s">
        <v>84</v>
      </c>
      <c r="B36" s="378">
        <f>B33+B34+B35</f>
        <v>39224186</v>
      </c>
      <c r="C36" s="181" t="s">
        <v>85</v>
      </c>
      <c r="D36" s="386">
        <f>D24</f>
        <v>39224186</v>
      </c>
      <c r="E36" s="396" t="s">
        <v>85</v>
      </c>
      <c r="F36" s="386">
        <f>F33</f>
        <v>39224186</v>
      </c>
      <c r="G36" s="396" t="s">
        <v>85</v>
      </c>
      <c r="H36" s="386">
        <f>F36</f>
        <v>39224186</v>
      </c>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1"/>
      <c r="FO36" s="101"/>
      <c r="FP36" s="101"/>
      <c r="FQ36" s="101"/>
      <c r="FR36" s="101"/>
      <c r="FS36" s="101"/>
      <c r="FT36" s="101"/>
      <c r="FU36" s="101"/>
      <c r="FV36" s="101"/>
      <c r="FW36" s="101"/>
      <c r="FX36" s="101"/>
      <c r="FY36" s="101"/>
      <c r="FZ36" s="101"/>
      <c r="GA36" s="101"/>
      <c r="GB36" s="101"/>
      <c r="GC36" s="101"/>
      <c r="GD36" s="101"/>
      <c r="GE36" s="101"/>
      <c r="GF36" s="101"/>
      <c r="GG36" s="101"/>
      <c r="GH36" s="101"/>
      <c r="GI36" s="101"/>
      <c r="GJ36" s="101"/>
      <c r="GK36" s="101"/>
      <c r="GL36" s="101"/>
      <c r="GM36" s="101"/>
      <c r="GN36" s="101"/>
      <c r="GO36" s="101"/>
      <c r="GP36" s="101"/>
      <c r="GQ36" s="101"/>
      <c r="GR36" s="101"/>
      <c r="GS36" s="101"/>
      <c r="GT36" s="101"/>
      <c r="GU36" s="101"/>
      <c r="GV36" s="101"/>
      <c r="GW36" s="101"/>
      <c r="GX36" s="101"/>
      <c r="GY36" s="101"/>
      <c r="GZ36" s="101"/>
      <c r="HA36" s="101"/>
      <c r="HB36" s="101"/>
      <c r="HC36" s="101"/>
      <c r="HD36" s="101"/>
      <c r="HE36" s="101"/>
      <c r="HF36" s="101"/>
      <c r="HG36" s="101"/>
      <c r="HH36" s="101"/>
      <c r="HI36" s="101"/>
      <c r="HJ36" s="101"/>
      <c r="HK36" s="101"/>
      <c r="HL36" s="101"/>
      <c r="HM36" s="101"/>
      <c r="HN36" s="101"/>
      <c r="HO36" s="101"/>
      <c r="HP36" s="101"/>
      <c r="HQ36" s="101"/>
      <c r="HR36" s="101"/>
      <c r="HS36" s="101"/>
      <c r="HT36" s="101"/>
      <c r="HU36" s="101"/>
      <c r="HV36" s="101"/>
      <c r="HW36" s="101"/>
      <c r="HX36" s="101"/>
      <c r="HY36" s="101"/>
      <c r="HZ36" s="101"/>
      <c r="IA36" s="101"/>
      <c r="IB36" s="101"/>
      <c r="IC36" s="101"/>
      <c r="ID36" s="101"/>
      <c r="IE36" s="101"/>
      <c r="IF36" s="101"/>
      <c r="IG36" s="101"/>
      <c r="IH36" s="101"/>
      <c r="II36" s="101"/>
      <c r="IJ36" s="101"/>
      <c r="IK36" s="101"/>
      <c r="IL36" s="101"/>
      <c r="IM36" s="101"/>
      <c r="IN36" s="101"/>
      <c r="IO36" s="101"/>
      <c r="IP36" s="101"/>
      <c r="IQ36" s="101"/>
      <c r="IR36" s="101"/>
      <c r="IS36" s="101"/>
      <c r="IT36" s="101"/>
      <c r="IU36" s="101"/>
      <c r="IV36" s="101"/>
    </row>
    <row r="37" ht="18" customHeight="1" spans="1:256">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1"/>
      <c r="FO37" s="101"/>
      <c r="FP37" s="101"/>
      <c r="FQ37" s="101"/>
      <c r="FR37" s="101"/>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c r="HH37" s="101"/>
      <c r="HI37" s="101"/>
      <c r="HJ37" s="101"/>
      <c r="HK37" s="101"/>
      <c r="HL37" s="101"/>
      <c r="HM37" s="101"/>
      <c r="HN37" s="101"/>
      <c r="HO37" s="101"/>
      <c r="HP37" s="101"/>
      <c r="HQ37" s="101"/>
      <c r="HR37" s="101"/>
      <c r="HS37" s="101"/>
      <c r="HT37" s="101"/>
      <c r="HU37" s="101"/>
      <c r="HV37" s="101"/>
      <c r="HW37" s="101"/>
      <c r="HX37" s="101"/>
      <c r="HY37" s="101"/>
      <c r="HZ37" s="101"/>
      <c r="IA37" s="101"/>
      <c r="IB37" s="101"/>
      <c r="IC37" s="101"/>
      <c r="ID37" s="101"/>
      <c r="IE37" s="101"/>
      <c r="IF37" s="101"/>
      <c r="IG37" s="101"/>
      <c r="IH37" s="101"/>
      <c r="II37" s="101"/>
      <c r="IJ37" s="101"/>
      <c r="IK37" s="101"/>
      <c r="IL37" s="101"/>
      <c r="IM37" s="101"/>
      <c r="IN37" s="101"/>
      <c r="IO37" s="101"/>
      <c r="IP37" s="101"/>
      <c r="IQ37" s="101"/>
      <c r="IR37" s="101"/>
      <c r="IS37" s="101"/>
      <c r="IT37" s="101"/>
      <c r="IU37" s="101"/>
      <c r="IV37" s="101"/>
    </row>
    <row r="38" ht="11.25" customHeight="1" spans="1:256">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101"/>
      <c r="HQ38" s="101"/>
      <c r="HR38" s="101"/>
      <c r="HS38" s="101"/>
      <c r="HT38" s="101"/>
      <c r="HU38" s="101"/>
      <c r="HV38" s="101"/>
      <c r="HW38" s="101"/>
      <c r="HX38" s="101"/>
      <c r="HY38" s="101"/>
      <c r="HZ38" s="101"/>
      <c r="IA38" s="101"/>
      <c r="IB38" s="101"/>
      <c r="IC38" s="101"/>
      <c r="ID38" s="101"/>
      <c r="IE38" s="101"/>
      <c r="IF38" s="101"/>
      <c r="IG38" s="101"/>
      <c r="IH38" s="101"/>
      <c r="II38" s="101"/>
      <c r="IJ38" s="101"/>
      <c r="IK38" s="101"/>
      <c r="IL38" s="101"/>
      <c r="IM38" s="101"/>
      <c r="IN38" s="101"/>
      <c r="IO38" s="101"/>
      <c r="IP38" s="101"/>
      <c r="IQ38" s="101"/>
      <c r="IR38" s="101"/>
      <c r="IS38" s="101"/>
      <c r="IT38" s="101"/>
      <c r="IU38" s="101"/>
      <c r="IV38" s="101"/>
    </row>
    <row r="39" ht="11.25" customHeight="1" spans="1:256">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101"/>
      <c r="HQ39" s="101"/>
      <c r="HR39" s="101"/>
      <c r="HS39" s="101"/>
      <c r="HT39" s="101"/>
      <c r="HU39" s="101"/>
      <c r="HV39" s="101"/>
      <c r="HW39" s="101"/>
      <c r="HX39" s="101"/>
      <c r="HY39" s="101"/>
      <c r="HZ39" s="101"/>
      <c r="IA39" s="101"/>
      <c r="IB39" s="101"/>
      <c r="IC39" s="101"/>
      <c r="ID39" s="101"/>
      <c r="IE39" s="101"/>
      <c r="IF39" s="101"/>
      <c r="IG39" s="101"/>
      <c r="IH39" s="101"/>
      <c r="II39" s="101"/>
      <c r="IJ39" s="101"/>
      <c r="IK39" s="101"/>
      <c r="IL39" s="101"/>
      <c r="IM39" s="101"/>
      <c r="IN39" s="101"/>
      <c r="IO39" s="101"/>
      <c r="IP39" s="101"/>
      <c r="IQ39" s="101"/>
      <c r="IR39" s="101"/>
      <c r="IS39" s="101"/>
      <c r="IT39" s="101"/>
      <c r="IU39" s="101"/>
      <c r="IV39" s="101"/>
    </row>
    <row r="40" ht="11.25" customHeight="1" spans="1:256">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1"/>
      <c r="IP40" s="101"/>
      <c r="IQ40" s="101"/>
      <c r="IR40" s="101"/>
      <c r="IS40" s="101"/>
      <c r="IT40" s="101"/>
      <c r="IU40" s="101"/>
      <c r="IV40" s="101"/>
    </row>
    <row r="41" ht="11.25" customHeight="1" spans="1:256">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101"/>
      <c r="HQ41" s="101"/>
      <c r="HR41" s="101"/>
      <c r="HS41" s="101"/>
      <c r="HT41" s="101"/>
      <c r="HU41" s="101"/>
      <c r="HV41" s="101"/>
      <c r="HW41" s="101"/>
      <c r="HX41" s="101"/>
      <c r="HY41" s="101"/>
      <c r="HZ41" s="101"/>
      <c r="IA41" s="101"/>
      <c r="IB41" s="101"/>
      <c r="IC41" s="101"/>
      <c r="ID41" s="101"/>
      <c r="IE41" s="101"/>
      <c r="IF41" s="101"/>
      <c r="IG41" s="101"/>
      <c r="IH41" s="101"/>
      <c r="II41" s="101"/>
      <c r="IJ41" s="101"/>
      <c r="IK41" s="101"/>
      <c r="IL41" s="101"/>
      <c r="IM41" s="101"/>
      <c r="IN41" s="101"/>
      <c r="IO41" s="101"/>
      <c r="IP41" s="101"/>
      <c r="IQ41" s="101"/>
      <c r="IR41" s="101"/>
      <c r="IS41" s="101"/>
      <c r="IT41" s="101"/>
      <c r="IU41" s="101"/>
      <c r="IV41" s="101"/>
    </row>
    <row r="42" ht="11.25" customHeight="1" spans="1:256">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101"/>
      <c r="HQ42" s="101"/>
      <c r="HR42" s="101"/>
      <c r="HS42" s="101"/>
      <c r="HT42" s="101"/>
      <c r="HU42" s="101"/>
      <c r="HV42" s="101"/>
      <c r="HW42" s="101"/>
      <c r="HX42" s="101"/>
      <c r="HY42" s="101"/>
      <c r="HZ42" s="101"/>
      <c r="IA42" s="101"/>
      <c r="IB42" s="101"/>
      <c r="IC42" s="101"/>
      <c r="ID42" s="101"/>
      <c r="IE42" s="101"/>
      <c r="IF42" s="101"/>
      <c r="IG42" s="101"/>
      <c r="IH42" s="101"/>
      <c r="II42" s="101"/>
      <c r="IJ42" s="101"/>
      <c r="IK42" s="101"/>
      <c r="IL42" s="101"/>
      <c r="IM42" s="101"/>
      <c r="IN42" s="101"/>
      <c r="IO42" s="101"/>
      <c r="IP42" s="101"/>
      <c r="IQ42" s="101"/>
      <c r="IR42" s="101"/>
      <c r="IS42" s="101"/>
      <c r="IT42" s="101"/>
      <c r="IU42" s="101"/>
      <c r="IV42" s="101"/>
    </row>
  </sheetData>
  <sheetProtection formatCells="0" formatColumns="0" formatRows="0"/>
  <mergeCells count="1">
    <mergeCell ref="A3:C3"/>
  </mergeCells>
  <printOptions horizontalCentered="1"/>
  <pageMargins left="0.196527777777778" right="0.196527777777778" top="0.786805555555556" bottom="0.590277777777778" header="0"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P20"/>
  <sheetViews>
    <sheetView showGridLines="0" topLeftCell="A6" workbookViewId="0">
      <selection activeCell="I15" sqref="I15"/>
    </sheetView>
  </sheetViews>
  <sheetFormatPr defaultColWidth="9" defaultRowHeight="12.75"/>
  <cols>
    <col min="1" max="1" width="22.3777777777778" customWidth="1"/>
    <col min="2" max="2" width="11" customWidth="1"/>
    <col min="3" max="3" width="24.5" customWidth="1"/>
    <col min="4" max="4" width="27" customWidth="1"/>
    <col min="5" max="5" width="10.8777777777778" style="261" customWidth="1"/>
    <col min="6" max="6" width="6.87777777777778" customWidth="1"/>
    <col min="7" max="7" width="6.75555555555556" customWidth="1"/>
    <col min="8" max="8" width="8.37777777777778" customWidth="1"/>
    <col min="9" max="9" width="11.8777777777778" style="261" customWidth="1"/>
    <col min="10" max="10" width="11.1222222222222" customWidth="1"/>
    <col min="11" max="11" width="6.87777777777778" customWidth="1"/>
    <col min="12" max="13" width="7.37777777777778" customWidth="1"/>
    <col min="14" max="14" width="6.5" customWidth="1"/>
    <col min="16" max="16" width="6.62222222222222" customWidth="1"/>
  </cols>
  <sheetData>
    <row r="1" ht="12" customHeight="1" spans="1:16">
      <c r="A1" s="212"/>
      <c r="B1" s="212"/>
      <c r="C1" s="212"/>
      <c r="D1" s="212"/>
      <c r="E1" s="236"/>
      <c r="F1" s="212"/>
      <c r="G1" s="212"/>
      <c r="H1" s="212"/>
      <c r="I1" s="236"/>
      <c r="J1" s="212"/>
      <c r="K1" s="201"/>
      <c r="L1" s="230"/>
      <c r="M1" s="221"/>
      <c r="N1" s="221"/>
      <c r="O1" s="287" t="s">
        <v>231</v>
      </c>
      <c r="P1" s="287"/>
    </row>
    <row r="2" ht="18.75" customHeight="1" spans="1:16">
      <c r="A2" s="237" t="s">
        <v>232</v>
      </c>
      <c r="B2" s="237"/>
      <c r="C2" s="237"/>
      <c r="D2" s="237"/>
      <c r="E2" s="237"/>
      <c r="F2" s="237"/>
      <c r="G2" s="237"/>
      <c r="H2" s="237"/>
      <c r="I2" s="237"/>
      <c r="J2" s="237"/>
      <c r="K2" s="237"/>
      <c r="L2" s="237"/>
      <c r="M2" s="237"/>
      <c r="N2" s="237"/>
      <c r="O2" s="237"/>
      <c r="P2" s="237"/>
    </row>
    <row r="3" ht="12" customHeight="1" spans="1:16">
      <c r="A3" s="214"/>
      <c r="B3" s="214"/>
      <c r="C3" s="214"/>
      <c r="D3" s="214"/>
      <c r="E3" s="236"/>
      <c r="F3" s="214"/>
      <c r="G3" s="214"/>
      <c r="H3" s="214"/>
      <c r="I3" s="236"/>
      <c r="J3" s="214"/>
      <c r="K3" s="201"/>
      <c r="L3" s="233"/>
      <c r="M3" s="221"/>
      <c r="N3" s="221"/>
      <c r="O3" s="233" t="s">
        <v>88</v>
      </c>
      <c r="P3" s="233"/>
    </row>
    <row r="4" ht="11.25" customHeight="1" spans="1:16">
      <c r="A4" s="216" t="s">
        <v>90</v>
      </c>
      <c r="B4" s="216" t="s">
        <v>111</v>
      </c>
      <c r="C4" s="216" t="s">
        <v>233</v>
      </c>
      <c r="D4" s="216" t="s">
        <v>234</v>
      </c>
      <c r="E4" s="270" t="s">
        <v>113</v>
      </c>
      <c r="F4" s="200" t="s">
        <v>92</v>
      </c>
      <c r="G4" s="200"/>
      <c r="H4" s="200"/>
      <c r="I4" s="285" t="s">
        <v>93</v>
      </c>
      <c r="J4" s="241" t="s">
        <v>94</v>
      </c>
      <c r="K4" s="241" t="s">
        <v>95</v>
      </c>
      <c r="L4" s="241"/>
      <c r="M4" s="241" t="s">
        <v>96</v>
      </c>
      <c r="N4" s="216" t="s">
        <v>97</v>
      </c>
      <c r="O4" s="216" t="s">
        <v>98</v>
      </c>
      <c r="P4" s="288" t="s">
        <v>99</v>
      </c>
    </row>
    <row r="5" ht="11.25" customHeight="1" spans="1:16">
      <c r="A5" s="216"/>
      <c r="B5" s="216"/>
      <c r="C5" s="216"/>
      <c r="D5" s="216"/>
      <c r="E5" s="271"/>
      <c r="F5" s="252" t="s">
        <v>114</v>
      </c>
      <c r="G5" s="279" t="s">
        <v>101</v>
      </c>
      <c r="H5" s="280" t="s">
        <v>102</v>
      </c>
      <c r="I5" s="200"/>
      <c r="J5" s="241"/>
      <c r="K5" s="241"/>
      <c r="L5" s="241"/>
      <c r="M5" s="241"/>
      <c r="N5" s="216"/>
      <c r="O5" s="216"/>
      <c r="P5" s="289"/>
    </row>
    <row r="6" ht="35" customHeight="1" spans="1:16">
      <c r="A6" s="216"/>
      <c r="B6" s="216"/>
      <c r="C6" s="216"/>
      <c r="D6" s="216"/>
      <c r="E6" s="271"/>
      <c r="F6" s="206"/>
      <c r="G6" s="281"/>
      <c r="H6" s="282"/>
      <c r="I6" s="200"/>
      <c r="J6" s="241"/>
      <c r="K6" s="241" t="s">
        <v>104</v>
      </c>
      <c r="L6" s="241" t="s">
        <v>105</v>
      </c>
      <c r="M6" s="241"/>
      <c r="N6" s="216"/>
      <c r="O6" s="216"/>
      <c r="P6" s="290"/>
    </row>
    <row r="7" ht="81" customHeight="1" spans="1:16">
      <c r="A7" s="218" t="s">
        <v>90</v>
      </c>
      <c r="B7" s="241" t="s">
        <v>235</v>
      </c>
      <c r="C7" s="241" t="s">
        <v>236</v>
      </c>
      <c r="D7" s="218" t="s">
        <v>234</v>
      </c>
      <c r="E7" s="283" t="s">
        <v>237</v>
      </c>
      <c r="F7" s="283" t="s">
        <v>92</v>
      </c>
      <c r="G7" s="224" t="s">
        <v>238</v>
      </c>
      <c r="H7" s="283" t="s">
        <v>239</v>
      </c>
      <c r="I7" s="224" t="s">
        <v>240</v>
      </c>
      <c r="J7" s="224" t="s">
        <v>241</v>
      </c>
      <c r="K7" s="224" t="s">
        <v>242</v>
      </c>
      <c r="L7" s="286" t="s">
        <v>243</v>
      </c>
      <c r="M7" s="224" t="s">
        <v>244</v>
      </c>
      <c r="N7" s="224" t="s">
        <v>245</v>
      </c>
      <c r="O7" s="224" t="s">
        <v>246</v>
      </c>
      <c r="P7" s="224" t="s">
        <v>247</v>
      </c>
    </row>
    <row r="8" ht="30" customHeight="1" spans="1:16">
      <c r="A8" s="218"/>
      <c r="B8" s="271"/>
      <c r="C8" s="271"/>
      <c r="D8" s="218" t="s">
        <v>106</v>
      </c>
      <c r="E8" s="284">
        <f>I8</f>
        <v>14620000</v>
      </c>
      <c r="F8" s="283"/>
      <c r="G8" s="224"/>
      <c r="H8" s="283"/>
      <c r="I8" s="284">
        <f>SUM(I9:I20)</f>
        <v>14620000</v>
      </c>
      <c r="J8" s="224"/>
      <c r="K8" s="224"/>
      <c r="L8" s="286"/>
      <c r="M8" s="224"/>
      <c r="N8" s="224"/>
      <c r="O8" s="224"/>
      <c r="P8" s="224"/>
    </row>
    <row r="9" ht="19" customHeight="1" spans="1:16">
      <c r="A9" s="120" t="s">
        <v>108</v>
      </c>
      <c r="B9" s="188">
        <v>2200104</v>
      </c>
      <c r="C9" s="189" t="s">
        <v>248</v>
      </c>
      <c r="D9" s="120" t="s">
        <v>249</v>
      </c>
      <c r="E9" s="284">
        <f t="shared" ref="E9:E23" si="0">I9</f>
        <v>30000</v>
      </c>
      <c r="F9" s="103"/>
      <c r="G9" s="103"/>
      <c r="H9" s="103"/>
      <c r="I9" s="284">
        <v>30000</v>
      </c>
      <c r="J9" s="103"/>
      <c r="K9" s="103"/>
      <c r="L9" s="103"/>
      <c r="M9" s="103"/>
      <c r="N9" s="103"/>
      <c r="O9" s="103"/>
      <c r="P9" s="103"/>
    </row>
    <row r="10" ht="19" customHeight="1" spans="1:16">
      <c r="A10" s="120" t="s">
        <v>108</v>
      </c>
      <c r="B10" s="188">
        <v>2200104</v>
      </c>
      <c r="C10" s="189" t="s">
        <v>248</v>
      </c>
      <c r="D10" s="120" t="s">
        <v>250</v>
      </c>
      <c r="E10" s="284">
        <f t="shared" si="0"/>
        <v>1000000</v>
      </c>
      <c r="F10" s="103"/>
      <c r="G10" s="103"/>
      <c r="H10" s="103"/>
      <c r="I10" s="284">
        <v>1000000</v>
      </c>
      <c r="J10" s="103"/>
      <c r="K10" s="103"/>
      <c r="L10" s="103"/>
      <c r="M10" s="103"/>
      <c r="N10" s="103"/>
      <c r="O10" s="103"/>
      <c r="P10" s="103"/>
    </row>
    <row r="11" ht="19" customHeight="1" spans="1:16">
      <c r="A11" s="120" t="s">
        <v>108</v>
      </c>
      <c r="B11" s="188">
        <v>2200106</v>
      </c>
      <c r="C11" s="189" t="s">
        <v>251</v>
      </c>
      <c r="D11" s="120" t="s">
        <v>252</v>
      </c>
      <c r="E11" s="284">
        <f t="shared" si="0"/>
        <v>30000</v>
      </c>
      <c r="F11" s="103"/>
      <c r="G11" s="103"/>
      <c r="H11" s="103"/>
      <c r="I11" s="284">
        <v>30000</v>
      </c>
      <c r="J11" s="103"/>
      <c r="K11" s="103"/>
      <c r="L11" s="103"/>
      <c r="M11" s="103"/>
      <c r="N11" s="103"/>
      <c r="O11" s="103"/>
      <c r="P11" s="103"/>
    </row>
    <row r="12" ht="25" customHeight="1" spans="1:16">
      <c r="A12" s="120" t="s">
        <v>108</v>
      </c>
      <c r="B12" s="188">
        <v>2200104</v>
      </c>
      <c r="C12" s="189" t="s">
        <v>248</v>
      </c>
      <c r="D12" s="120" t="s">
        <v>253</v>
      </c>
      <c r="E12" s="284">
        <f t="shared" si="0"/>
        <v>30000</v>
      </c>
      <c r="F12" s="103"/>
      <c r="G12" s="103"/>
      <c r="H12" s="103"/>
      <c r="I12" s="284">
        <v>30000</v>
      </c>
      <c r="J12" s="103"/>
      <c r="K12" s="103"/>
      <c r="L12" s="103"/>
      <c r="M12" s="103"/>
      <c r="N12" s="103"/>
      <c r="O12" s="103"/>
      <c r="P12" s="103"/>
    </row>
    <row r="13" ht="19" customHeight="1" spans="1:16">
      <c r="A13" s="120" t="s">
        <v>108</v>
      </c>
      <c r="B13" s="188">
        <v>2200104</v>
      </c>
      <c r="C13" s="189" t="s">
        <v>248</v>
      </c>
      <c r="D13" s="120" t="s">
        <v>254</v>
      </c>
      <c r="E13" s="284">
        <f t="shared" si="0"/>
        <v>500000</v>
      </c>
      <c r="F13" s="103"/>
      <c r="G13" s="103"/>
      <c r="H13" s="103"/>
      <c r="I13" s="284">
        <v>500000</v>
      </c>
      <c r="J13" s="103"/>
      <c r="K13" s="103"/>
      <c r="L13" s="103"/>
      <c r="M13" s="103"/>
      <c r="N13" s="103"/>
      <c r="O13" s="103"/>
      <c r="P13" s="103"/>
    </row>
    <row r="14" ht="19" customHeight="1" spans="1:16">
      <c r="A14" s="120" t="s">
        <v>108</v>
      </c>
      <c r="B14" s="188">
        <v>2200104</v>
      </c>
      <c r="C14" s="189" t="s">
        <v>248</v>
      </c>
      <c r="D14" s="120" t="s">
        <v>255</v>
      </c>
      <c r="E14" s="284">
        <f t="shared" si="0"/>
        <v>50000</v>
      </c>
      <c r="F14" s="103"/>
      <c r="G14" s="103"/>
      <c r="H14" s="103"/>
      <c r="I14" s="284">
        <v>50000</v>
      </c>
      <c r="J14" s="103"/>
      <c r="K14" s="103"/>
      <c r="L14" s="103"/>
      <c r="M14" s="103"/>
      <c r="N14" s="103"/>
      <c r="O14" s="103"/>
      <c r="P14" s="103"/>
    </row>
    <row r="15" ht="19" customHeight="1" spans="1:16">
      <c r="A15" s="120" t="s">
        <v>108</v>
      </c>
      <c r="B15" s="188">
        <v>2200104</v>
      </c>
      <c r="C15" s="189" t="s">
        <v>248</v>
      </c>
      <c r="D15" s="120" t="s">
        <v>256</v>
      </c>
      <c r="E15" s="284">
        <f t="shared" si="0"/>
        <v>950000</v>
      </c>
      <c r="F15" s="103"/>
      <c r="G15" s="103"/>
      <c r="H15" s="103"/>
      <c r="I15" s="284">
        <v>950000</v>
      </c>
      <c r="J15" s="103"/>
      <c r="K15" s="103"/>
      <c r="L15" s="103"/>
      <c r="M15" s="103"/>
      <c r="N15" s="103"/>
      <c r="O15" s="103"/>
      <c r="P15" s="103"/>
    </row>
    <row r="16" ht="19" customHeight="1" spans="1:16">
      <c r="A16" s="120" t="s">
        <v>108</v>
      </c>
      <c r="B16" s="188">
        <v>2200106</v>
      </c>
      <c r="C16" s="189" t="s">
        <v>251</v>
      </c>
      <c r="D16" s="120" t="s">
        <v>257</v>
      </c>
      <c r="E16" s="284">
        <f t="shared" si="0"/>
        <v>30000</v>
      </c>
      <c r="F16" s="103"/>
      <c r="G16" s="103"/>
      <c r="H16" s="103"/>
      <c r="I16" s="284">
        <v>30000</v>
      </c>
      <c r="J16" s="103"/>
      <c r="K16" s="103"/>
      <c r="L16" s="103"/>
      <c r="M16" s="103"/>
      <c r="N16" s="103"/>
      <c r="O16" s="103"/>
      <c r="P16" s="103"/>
    </row>
    <row r="17" ht="19" customHeight="1" spans="1:16">
      <c r="A17" s="120" t="s">
        <v>108</v>
      </c>
      <c r="B17" s="188">
        <v>2200104</v>
      </c>
      <c r="C17" s="189" t="s">
        <v>248</v>
      </c>
      <c r="D17" s="120" t="s">
        <v>258</v>
      </c>
      <c r="E17" s="284">
        <f t="shared" si="0"/>
        <v>150000</v>
      </c>
      <c r="F17" s="103"/>
      <c r="G17" s="103"/>
      <c r="H17" s="103"/>
      <c r="I17" s="284">
        <v>150000</v>
      </c>
      <c r="J17" s="103"/>
      <c r="K17" s="103"/>
      <c r="L17" s="103"/>
      <c r="M17" s="103"/>
      <c r="N17" s="103"/>
      <c r="O17" s="103"/>
      <c r="P17" s="103"/>
    </row>
    <row r="18" ht="19" customHeight="1" spans="1:16">
      <c r="A18" s="120" t="s">
        <v>108</v>
      </c>
      <c r="B18" s="188">
        <v>2200112</v>
      </c>
      <c r="C18" s="189" t="s">
        <v>259</v>
      </c>
      <c r="D18" s="120" t="s">
        <v>260</v>
      </c>
      <c r="E18" s="284">
        <f t="shared" si="0"/>
        <v>350000</v>
      </c>
      <c r="F18" s="103"/>
      <c r="G18" s="103"/>
      <c r="H18" s="103"/>
      <c r="I18" s="284">
        <v>350000</v>
      </c>
      <c r="J18" s="103"/>
      <c r="K18" s="103"/>
      <c r="L18" s="103"/>
      <c r="M18" s="103"/>
      <c r="N18" s="103"/>
      <c r="O18" s="103"/>
      <c r="P18" s="103"/>
    </row>
    <row r="19" ht="30" customHeight="1" spans="1:16">
      <c r="A19" s="120" t="s">
        <v>108</v>
      </c>
      <c r="B19" s="216">
        <v>2200109</v>
      </c>
      <c r="C19" s="216" t="s">
        <v>261</v>
      </c>
      <c r="D19" s="120" t="s">
        <v>262</v>
      </c>
      <c r="E19" s="284">
        <f t="shared" si="0"/>
        <v>10000000</v>
      </c>
      <c r="F19" s="103"/>
      <c r="G19" s="103"/>
      <c r="H19" s="103"/>
      <c r="I19" s="284">
        <v>10000000</v>
      </c>
      <c r="J19" s="103"/>
      <c r="K19" s="103"/>
      <c r="L19" s="103"/>
      <c r="M19" s="103"/>
      <c r="N19" s="103"/>
      <c r="O19" s="103"/>
      <c r="P19" s="103"/>
    </row>
    <row r="20" ht="19" customHeight="1" spans="1:16">
      <c r="A20" s="120" t="s">
        <v>108</v>
      </c>
      <c r="B20" s="188">
        <v>2200104</v>
      </c>
      <c r="C20" s="189" t="s">
        <v>248</v>
      </c>
      <c r="D20" s="120" t="s">
        <v>263</v>
      </c>
      <c r="E20" s="284">
        <f t="shared" si="0"/>
        <v>1500000</v>
      </c>
      <c r="F20" s="103"/>
      <c r="G20" s="103"/>
      <c r="H20" s="103"/>
      <c r="I20" s="284">
        <v>1500000</v>
      </c>
      <c r="J20" s="103"/>
      <c r="K20" s="103"/>
      <c r="L20" s="103"/>
      <c r="M20" s="103"/>
      <c r="N20" s="103"/>
      <c r="O20" s="103"/>
      <c r="P20" s="103"/>
    </row>
  </sheetData>
  <sheetProtection formatCells="0" formatColumns="0" formatRows="0"/>
  <mergeCells count="19">
    <mergeCell ref="O1:P1"/>
    <mergeCell ref="A2:P2"/>
    <mergeCell ref="O3:P3"/>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 right="0" top="0.357638888888889" bottom="0.161111111111111"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V27"/>
  <sheetViews>
    <sheetView showGridLines="0" topLeftCell="A4" workbookViewId="0">
      <selection activeCell="A20" sqref="$A20:$XFD22"/>
    </sheetView>
  </sheetViews>
  <sheetFormatPr defaultColWidth="9.16666666666667" defaultRowHeight="12.75"/>
  <cols>
    <col min="1" max="1" width="22" style="88" customWidth="1"/>
    <col min="2" max="2" width="10.1666666666667" style="148" customWidth="1"/>
    <col min="3" max="3" width="45.5" style="88" customWidth="1"/>
    <col min="4" max="4" width="24" style="88" customWidth="1"/>
    <col min="5" max="8" width="9.16666666666667" style="88" customWidth="1"/>
    <col min="9" max="9" width="17.1222222222222" style="88" customWidth="1"/>
    <col min="10" max="10" width="15.2555555555556" style="88" customWidth="1"/>
    <col min="11" max="21" width="9.16666666666667" style="88" customWidth="1"/>
    <col min="22" max="22" width="6.83333333333333" style="88" customWidth="1"/>
    <col min="23" max="16384" width="9.16666666666667" style="88"/>
  </cols>
  <sheetData>
    <row r="1" ht="24.75" customHeight="1" spans="1:22">
      <c r="A1" s="236"/>
      <c r="B1" s="236"/>
      <c r="C1" s="236"/>
      <c r="D1" s="236"/>
      <c r="E1" s="236"/>
      <c r="F1" s="236"/>
      <c r="G1" s="236"/>
      <c r="H1" s="236"/>
      <c r="I1" s="236"/>
      <c r="J1" s="236"/>
      <c r="K1" s="236"/>
      <c r="L1" s="236"/>
      <c r="M1" s="236"/>
      <c r="N1" s="236"/>
      <c r="O1" s="236"/>
      <c r="P1" s="208"/>
      <c r="Q1" s="208"/>
      <c r="R1" s="208"/>
      <c r="S1" s="201"/>
      <c r="T1" s="201"/>
      <c r="U1" s="278" t="s">
        <v>264</v>
      </c>
      <c r="V1" s="201"/>
    </row>
    <row r="2" ht="24.75" customHeight="1" spans="1:22">
      <c r="A2" s="237" t="s">
        <v>265</v>
      </c>
      <c r="B2" s="237"/>
      <c r="C2" s="237"/>
      <c r="D2" s="237"/>
      <c r="E2" s="237"/>
      <c r="F2" s="237"/>
      <c r="G2" s="237"/>
      <c r="H2" s="237"/>
      <c r="I2" s="237"/>
      <c r="J2" s="237"/>
      <c r="K2" s="237"/>
      <c r="L2" s="237"/>
      <c r="M2" s="237"/>
      <c r="N2" s="237"/>
      <c r="O2" s="237"/>
      <c r="P2" s="237"/>
      <c r="Q2" s="237"/>
      <c r="R2" s="237"/>
      <c r="S2" s="237"/>
      <c r="T2" s="237"/>
      <c r="U2" s="237"/>
      <c r="V2" s="201"/>
    </row>
    <row r="3" ht="24.75" customHeight="1" spans="1:22">
      <c r="A3" s="238"/>
      <c r="B3" s="236"/>
      <c r="C3" s="236"/>
      <c r="D3" s="236"/>
      <c r="E3" s="236"/>
      <c r="F3" s="236"/>
      <c r="G3" s="236"/>
      <c r="H3" s="236"/>
      <c r="I3" s="236"/>
      <c r="J3" s="236"/>
      <c r="K3" s="236"/>
      <c r="L3" s="236"/>
      <c r="M3" s="236"/>
      <c r="N3" s="236"/>
      <c r="O3" s="236"/>
      <c r="P3" s="248"/>
      <c r="Q3" s="248"/>
      <c r="R3" s="248"/>
      <c r="S3" s="249"/>
      <c r="T3" s="235" t="s">
        <v>88</v>
      </c>
      <c r="U3" s="235"/>
      <c r="V3" s="201"/>
    </row>
    <row r="4" ht="24.75" customHeight="1" spans="1:22">
      <c r="A4" s="239" t="s">
        <v>111</v>
      </c>
      <c r="B4" s="223" t="s">
        <v>89</v>
      </c>
      <c r="C4" s="202" t="s">
        <v>112</v>
      </c>
      <c r="D4" s="270" t="s">
        <v>113</v>
      </c>
      <c r="E4" s="216" t="s">
        <v>153</v>
      </c>
      <c r="F4" s="216"/>
      <c r="G4" s="216"/>
      <c r="H4" s="223"/>
      <c r="I4" s="216" t="s">
        <v>154</v>
      </c>
      <c r="J4" s="216"/>
      <c r="K4" s="216"/>
      <c r="L4" s="216"/>
      <c r="M4" s="216"/>
      <c r="N4" s="216"/>
      <c r="O4" s="216"/>
      <c r="P4" s="216"/>
      <c r="Q4" s="216"/>
      <c r="R4" s="216"/>
      <c r="S4" s="250" t="s">
        <v>266</v>
      </c>
      <c r="T4" s="229" t="s">
        <v>156</v>
      </c>
      <c r="U4" s="252" t="s">
        <v>157</v>
      </c>
      <c r="V4" s="201"/>
    </row>
    <row r="5" ht="24.75" customHeight="1" spans="1:22">
      <c r="A5" s="239"/>
      <c r="B5" s="223"/>
      <c r="C5" s="202"/>
      <c r="D5" s="271"/>
      <c r="E5" s="229" t="s">
        <v>106</v>
      </c>
      <c r="F5" s="229" t="s">
        <v>159</v>
      </c>
      <c r="G5" s="229" t="s">
        <v>160</v>
      </c>
      <c r="H5" s="229" t="s">
        <v>161</v>
      </c>
      <c r="I5" s="229" t="s">
        <v>106</v>
      </c>
      <c r="J5" s="246" t="s">
        <v>162</v>
      </c>
      <c r="K5" s="276" t="s">
        <v>163</v>
      </c>
      <c r="L5" s="246" t="s">
        <v>164</v>
      </c>
      <c r="M5" s="276" t="s">
        <v>165</v>
      </c>
      <c r="N5" s="229" t="s">
        <v>166</v>
      </c>
      <c r="O5" s="229" t="s">
        <v>167</v>
      </c>
      <c r="P5" s="229" t="s">
        <v>168</v>
      </c>
      <c r="Q5" s="229" t="s">
        <v>169</v>
      </c>
      <c r="R5" s="229" t="s">
        <v>170</v>
      </c>
      <c r="S5" s="216"/>
      <c r="T5" s="216"/>
      <c r="U5" s="206"/>
      <c r="V5" s="201"/>
    </row>
    <row r="6" ht="30.75" customHeight="1" spans="1:22">
      <c r="A6" s="239"/>
      <c r="B6" s="223"/>
      <c r="C6" s="202"/>
      <c r="D6" s="271"/>
      <c r="E6" s="216"/>
      <c r="F6" s="216"/>
      <c r="G6" s="216"/>
      <c r="H6" s="216"/>
      <c r="I6" s="216"/>
      <c r="J6" s="247"/>
      <c r="K6" s="246"/>
      <c r="L6" s="247"/>
      <c r="M6" s="246"/>
      <c r="N6" s="216"/>
      <c r="O6" s="216"/>
      <c r="P6" s="216"/>
      <c r="Q6" s="216"/>
      <c r="R6" s="216"/>
      <c r="S6" s="216"/>
      <c r="T6" s="216"/>
      <c r="U6" s="206"/>
      <c r="V6" s="201"/>
    </row>
    <row r="7" ht="24.75" customHeight="1" spans="1:22">
      <c r="A7" s="241"/>
      <c r="B7" s="218"/>
      <c r="C7" s="241" t="s">
        <v>106</v>
      </c>
      <c r="D7" s="272">
        <f>I7</f>
        <v>14620000</v>
      </c>
      <c r="E7" s="245"/>
      <c r="F7" s="245"/>
      <c r="G7" s="245"/>
      <c r="H7" s="245"/>
      <c r="I7" s="272">
        <f>SUM(I8:I19)</f>
        <v>14620000</v>
      </c>
      <c r="J7" s="272">
        <f>SUM(J8:J19)</f>
        <v>14620000</v>
      </c>
      <c r="K7" s="245"/>
      <c r="L7" s="245"/>
      <c r="M7" s="245"/>
      <c r="N7" s="245"/>
      <c r="O7" s="245"/>
      <c r="P7" s="245"/>
      <c r="Q7" s="245"/>
      <c r="R7" s="245"/>
      <c r="S7" s="245"/>
      <c r="T7" s="245"/>
      <c r="U7" s="245"/>
      <c r="V7" s="201"/>
    </row>
    <row r="8" ht="18.95" customHeight="1" spans="1:22">
      <c r="A8" s="189" t="s">
        <v>248</v>
      </c>
      <c r="B8" s="189" t="s">
        <v>107</v>
      </c>
      <c r="C8" s="273" t="s">
        <v>249</v>
      </c>
      <c r="D8" s="272">
        <f t="shared" ref="D8:D19" si="0">I8</f>
        <v>30000</v>
      </c>
      <c r="E8" s="275"/>
      <c r="F8" s="275"/>
      <c r="G8" s="275"/>
      <c r="H8" s="275"/>
      <c r="I8" s="277">
        <f>J8</f>
        <v>30000</v>
      </c>
      <c r="J8" s="277">
        <v>30000</v>
      </c>
      <c r="K8" s="275"/>
      <c r="L8" s="275"/>
      <c r="M8" s="275"/>
      <c r="N8" s="275"/>
      <c r="O8" s="275"/>
      <c r="P8" s="275"/>
      <c r="Q8" s="275"/>
      <c r="R8" s="275"/>
      <c r="S8" s="205"/>
      <c r="T8" s="205"/>
      <c r="U8" s="254"/>
      <c r="V8" s="201"/>
    </row>
    <row r="9" ht="18.95" customHeight="1" spans="1:22">
      <c r="A9" s="189" t="s">
        <v>248</v>
      </c>
      <c r="B9" s="189" t="s">
        <v>107</v>
      </c>
      <c r="C9" s="273" t="s">
        <v>250</v>
      </c>
      <c r="D9" s="272">
        <f t="shared" si="0"/>
        <v>1000000</v>
      </c>
      <c r="E9" s="275"/>
      <c r="F9" s="275"/>
      <c r="G9" s="275"/>
      <c r="H9" s="275"/>
      <c r="I9" s="277">
        <f t="shared" ref="I9:I22" si="1">J9</f>
        <v>1000000</v>
      </c>
      <c r="J9" s="277">
        <v>1000000</v>
      </c>
      <c r="K9" s="275"/>
      <c r="L9" s="275"/>
      <c r="M9" s="275"/>
      <c r="N9" s="275"/>
      <c r="O9" s="275"/>
      <c r="P9" s="275"/>
      <c r="Q9" s="275"/>
      <c r="R9" s="275"/>
      <c r="S9" s="205"/>
      <c r="T9" s="205"/>
      <c r="U9" s="254"/>
      <c r="V9" s="201"/>
    </row>
    <row r="10" ht="18.95" customHeight="1" spans="1:22">
      <c r="A10" s="189" t="s">
        <v>251</v>
      </c>
      <c r="B10" s="189" t="s">
        <v>107</v>
      </c>
      <c r="C10" s="273" t="s">
        <v>252</v>
      </c>
      <c r="D10" s="272">
        <f t="shared" si="0"/>
        <v>30000</v>
      </c>
      <c r="E10" s="275"/>
      <c r="F10" s="275"/>
      <c r="G10" s="275"/>
      <c r="H10" s="275"/>
      <c r="I10" s="277">
        <f t="shared" si="1"/>
        <v>30000</v>
      </c>
      <c r="J10" s="277">
        <v>30000</v>
      </c>
      <c r="K10" s="275"/>
      <c r="L10" s="275"/>
      <c r="M10" s="275"/>
      <c r="N10" s="275"/>
      <c r="O10" s="275"/>
      <c r="P10" s="275"/>
      <c r="Q10" s="275"/>
      <c r="R10" s="275"/>
      <c r="S10" s="205"/>
      <c r="T10" s="205"/>
      <c r="U10" s="254"/>
      <c r="V10" s="201"/>
    </row>
    <row r="11" ht="18.95" customHeight="1" spans="1:22">
      <c r="A11" s="189" t="s">
        <v>248</v>
      </c>
      <c r="B11" s="189" t="s">
        <v>107</v>
      </c>
      <c r="C11" s="273" t="s">
        <v>253</v>
      </c>
      <c r="D11" s="272">
        <f t="shared" si="0"/>
        <v>30000</v>
      </c>
      <c r="E11" s="275"/>
      <c r="F11" s="275"/>
      <c r="G11" s="275"/>
      <c r="H11" s="275"/>
      <c r="I11" s="277">
        <f t="shared" si="1"/>
        <v>30000</v>
      </c>
      <c r="J11" s="277">
        <v>30000</v>
      </c>
      <c r="K11" s="275"/>
      <c r="L11" s="275"/>
      <c r="M11" s="275"/>
      <c r="N11" s="275"/>
      <c r="O11" s="275"/>
      <c r="P11" s="275"/>
      <c r="Q11" s="275"/>
      <c r="R11" s="275"/>
      <c r="S11" s="205"/>
      <c r="T11" s="205"/>
      <c r="U11" s="254"/>
      <c r="V11" s="201"/>
    </row>
    <row r="12" ht="18.95" customHeight="1" spans="1:22">
      <c r="A12" s="189" t="s">
        <v>248</v>
      </c>
      <c r="B12" s="189" t="s">
        <v>107</v>
      </c>
      <c r="C12" s="273" t="s">
        <v>254</v>
      </c>
      <c r="D12" s="272">
        <f t="shared" si="0"/>
        <v>500000</v>
      </c>
      <c r="E12" s="275"/>
      <c r="F12" s="275"/>
      <c r="G12" s="275"/>
      <c r="H12" s="275"/>
      <c r="I12" s="277">
        <f t="shared" si="1"/>
        <v>500000</v>
      </c>
      <c r="J12" s="277">
        <v>500000</v>
      </c>
      <c r="K12" s="275"/>
      <c r="L12" s="275"/>
      <c r="M12" s="275"/>
      <c r="N12" s="275"/>
      <c r="O12" s="275"/>
      <c r="P12" s="275"/>
      <c r="Q12" s="275"/>
      <c r="R12" s="275"/>
      <c r="S12" s="205"/>
      <c r="T12" s="205"/>
      <c r="U12" s="254"/>
      <c r="V12" s="201"/>
    </row>
    <row r="13" ht="18.95" customHeight="1" spans="1:22">
      <c r="A13" s="189" t="s">
        <v>248</v>
      </c>
      <c r="B13" s="189" t="s">
        <v>107</v>
      </c>
      <c r="C13" s="273" t="s">
        <v>255</v>
      </c>
      <c r="D13" s="272">
        <f t="shared" si="0"/>
        <v>50000</v>
      </c>
      <c r="E13" s="275"/>
      <c r="F13" s="275"/>
      <c r="G13" s="275"/>
      <c r="H13" s="275"/>
      <c r="I13" s="277">
        <f t="shared" si="1"/>
        <v>50000</v>
      </c>
      <c r="J13" s="277">
        <v>50000</v>
      </c>
      <c r="K13" s="275"/>
      <c r="L13" s="275"/>
      <c r="M13" s="275"/>
      <c r="N13" s="275"/>
      <c r="O13" s="275"/>
      <c r="P13" s="275"/>
      <c r="Q13" s="275"/>
      <c r="R13" s="275"/>
      <c r="S13" s="205"/>
      <c r="T13" s="205"/>
      <c r="U13" s="254"/>
      <c r="V13" s="201"/>
    </row>
    <row r="14" ht="18.95" customHeight="1" spans="1:22">
      <c r="A14" s="189" t="s">
        <v>248</v>
      </c>
      <c r="B14" s="189" t="s">
        <v>107</v>
      </c>
      <c r="C14" s="273" t="s">
        <v>256</v>
      </c>
      <c r="D14" s="272">
        <f t="shared" si="0"/>
        <v>950000</v>
      </c>
      <c r="E14" s="275"/>
      <c r="F14" s="275"/>
      <c r="G14" s="275"/>
      <c r="H14" s="275"/>
      <c r="I14" s="277">
        <f t="shared" si="1"/>
        <v>950000</v>
      </c>
      <c r="J14" s="277">
        <v>950000</v>
      </c>
      <c r="K14" s="275"/>
      <c r="L14" s="275"/>
      <c r="M14" s="275"/>
      <c r="N14" s="275"/>
      <c r="O14" s="275"/>
      <c r="P14" s="275"/>
      <c r="Q14" s="275"/>
      <c r="R14" s="275"/>
      <c r="S14" s="205"/>
      <c r="T14" s="205"/>
      <c r="U14" s="254"/>
      <c r="V14" s="201"/>
    </row>
    <row r="15" ht="18.95" customHeight="1" spans="1:22">
      <c r="A15" s="189" t="s">
        <v>251</v>
      </c>
      <c r="B15" s="189" t="s">
        <v>107</v>
      </c>
      <c r="C15" s="273" t="s">
        <v>257</v>
      </c>
      <c r="D15" s="272">
        <f t="shared" si="0"/>
        <v>30000</v>
      </c>
      <c r="E15" s="275"/>
      <c r="F15" s="275"/>
      <c r="G15" s="275"/>
      <c r="H15" s="275"/>
      <c r="I15" s="277">
        <f t="shared" si="1"/>
        <v>30000</v>
      </c>
      <c r="J15" s="277">
        <v>30000</v>
      </c>
      <c r="K15" s="275"/>
      <c r="L15" s="275"/>
      <c r="M15" s="275"/>
      <c r="N15" s="275"/>
      <c r="O15" s="275"/>
      <c r="P15" s="275"/>
      <c r="Q15" s="275"/>
      <c r="R15" s="275"/>
      <c r="S15" s="205"/>
      <c r="T15" s="205"/>
      <c r="U15" s="254"/>
      <c r="V15" s="201"/>
    </row>
    <row r="16" ht="18.95" customHeight="1" spans="1:22">
      <c r="A16" s="189" t="s">
        <v>248</v>
      </c>
      <c r="B16" s="189" t="s">
        <v>107</v>
      </c>
      <c r="C16" s="273" t="s">
        <v>258</v>
      </c>
      <c r="D16" s="272">
        <f t="shared" si="0"/>
        <v>150000</v>
      </c>
      <c r="E16" s="275"/>
      <c r="F16" s="275"/>
      <c r="G16" s="275"/>
      <c r="H16" s="275"/>
      <c r="I16" s="277">
        <f t="shared" si="1"/>
        <v>150000</v>
      </c>
      <c r="J16" s="277">
        <v>150000</v>
      </c>
      <c r="K16" s="275"/>
      <c r="L16" s="275"/>
      <c r="M16" s="275"/>
      <c r="N16" s="275"/>
      <c r="O16" s="275"/>
      <c r="P16" s="275"/>
      <c r="Q16" s="275"/>
      <c r="R16" s="275"/>
      <c r="S16" s="205"/>
      <c r="T16" s="205"/>
      <c r="U16" s="254"/>
      <c r="V16" s="201"/>
    </row>
    <row r="17" ht="18.95" customHeight="1" spans="1:22">
      <c r="A17" s="189" t="s">
        <v>259</v>
      </c>
      <c r="B17" s="189" t="s">
        <v>107</v>
      </c>
      <c r="C17" s="273" t="s">
        <v>260</v>
      </c>
      <c r="D17" s="272">
        <f t="shared" si="0"/>
        <v>350000</v>
      </c>
      <c r="E17" s="275"/>
      <c r="F17" s="275"/>
      <c r="G17" s="275"/>
      <c r="H17" s="275"/>
      <c r="I17" s="277">
        <f t="shared" si="1"/>
        <v>350000</v>
      </c>
      <c r="J17" s="277">
        <v>350000</v>
      </c>
      <c r="K17" s="275"/>
      <c r="L17" s="275"/>
      <c r="M17" s="275"/>
      <c r="N17" s="275"/>
      <c r="O17" s="275"/>
      <c r="P17" s="275"/>
      <c r="Q17" s="275"/>
      <c r="R17" s="275"/>
      <c r="S17" s="205"/>
      <c r="T17" s="205"/>
      <c r="U17" s="254"/>
      <c r="V17" s="201"/>
    </row>
    <row r="18" ht="24" customHeight="1" spans="1:21">
      <c r="A18" s="216" t="s">
        <v>261</v>
      </c>
      <c r="B18" s="189" t="s">
        <v>107</v>
      </c>
      <c r="C18" s="273" t="s">
        <v>262</v>
      </c>
      <c r="D18" s="272">
        <f t="shared" si="0"/>
        <v>10000000</v>
      </c>
      <c r="E18" s="97"/>
      <c r="F18" s="97"/>
      <c r="G18" s="97"/>
      <c r="H18" s="97"/>
      <c r="I18" s="277">
        <f t="shared" si="1"/>
        <v>10000000</v>
      </c>
      <c r="J18" s="277">
        <v>10000000</v>
      </c>
      <c r="K18" s="97"/>
      <c r="L18" s="97"/>
      <c r="M18" s="97"/>
      <c r="N18" s="97"/>
      <c r="O18" s="97"/>
      <c r="P18" s="97"/>
      <c r="Q18" s="97"/>
      <c r="R18" s="97"/>
      <c r="S18" s="97"/>
      <c r="T18" s="97"/>
      <c r="U18" s="97"/>
    </row>
    <row r="19" ht="25" customHeight="1" spans="1:21">
      <c r="A19" s="189" t="s">
        <v>248</v>
      </c>
      <c r="B19" s="189" t="s">
        <v>107</v>
      </c>
      <c r="C19" s="273" t="s">
        <v>263</v>
      </c>
      <c r="D19" s="272">
        <f t="shared" si="0"/>
        <v>1500000</v>
      </c>
      <c r="E19" s="97"/>
      <c r="F19" s="97"/>
      <c r="G19" s="97"/>
      <c r="H19" s="97"/>
      <c r="I19" s="277">
        <f t="shared" si="1"/>
        <v>1500000</v>
      </c>
      <c r="J19" s="277">
        <v>1500000</v>
      </c>
      <c r="K19" s="97"/>
      <c r="L19" s="97"/>
      <c r="M19" s="97"/>
      <c r="N19" s="97"/>
      <c r="O19" s="97"/>
      <c r="P19" s="97"/>
      <c r="Q19" s="97"/>
      <c r="R19" s="97"/>
      <c r="S19" s="97"/>
      <c r="T19" s="97"/>
      <c r="U19" s="97"/>
    </row>
    <row r="20" customHeight="1"/>
    <row r="21" customHeight="1"/>
    <row r="22" customHeight="1"/>
    <row r="23" customHeight="1"/>
    <row r="24" customHeight="1"/>
    <row r="25" customHeight="1"/>
    <row r="26" customHeight="1"/>
    <row r="27" customHeight="1" spans="1:22">
      <c r="A27" s="201"/>
      <c r="B27" s="274"/>
      <c r="C27" s="201"/>
      <c r="D27" s="201"/>
      <c r="E27" s="201"/>
      <c r="F27" s="201"/>
      <c r="G27" s="201"/>
      <c r="H27" s="201"/>
      <c r="I27" s="201"/>
      <c r="J27" s="201"/>
      <c r="K27" s="201"/>
      <c r="L27" s="201"/>
      <c r="M27" s="201"/>
      <c r="N27" s="201"/>
      <c r="O27" s="201"/>
      <c r="P27" s="201"/>
      <c r="Q27" s="201"/>
      <c r="R27" s="201"/>
      <c r="S27" s="201"/>
      <c r="T27" s="201"/>
      <c r="U27" s="201"/>
      <c r="V27" s="20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6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11"/>
  <sheetViews>
    <sheetView showGridLines="0" zoomScale="145" zoomScaleNormal="145" workbookViewId="0">
      <selection activeCell="B6" sqref="B6"/>
    </sheetView>
  </sheetViews>
  <sheetFormatPr defaultColWidth="9" defaultRowHeight="12.75" outlineLevelCol="2"/>
  <cols>
    <col min="1" max="1" width="37.1666666666667" customWidth="1"/>
    <col min="2" max="2" width="32.1666666666667" style="261" customWidth="1"/>
    <col min="3" max="3" width="25.3333333333333" customWidth="1"/>
  </cols>
  <sheetData>
    <row r="1" ht="11.25" customHeight="1" spans="3:3">
      <c r="C1" t="s">
        <v>267</v>
      </c>
    </row>
    <row r="2" ht="24" customHeight="1" spans="1:3">
      <c r="A2" s="262" t="s">
        <v>268</v>
      </c>
      <c r="B2" s="262"/>
      <c r="C2" s="262"/>
    </row>
    <row r="3" ht="18" customHeight="1" spans="1:3">
      <c r="A3" s="262"/>
      <c r="B3" s="262"/>
      <c r="C3" s="262"/>
    </row>
    <row r="4" ht="18" customHeight="1" spans="1:3">
      <c r="A4" s="263" t="s">
        <v>269</v>
      </c>
      <c r="B4" s="262"/>
      <c r="C4" s="264" t="s">
        <v>88</v>
      </c>
    </row>
    <row r="5" ht="25.5" customHeight="1" spans="1:3">
      <c r="A5" s="265" t="s">
        <v>270</v>
      </c>
      <c r="B5" s="265" t="s">
        <v>271</v>
      </c>
      <c r="C5" s="265" t="s">
        <v>272</v>
      </c>
    </row>
    <row r="6" s="88" customFormat="1" ht="25.5" customHeight="1" spans="1:3">
      <c r="A6" s="266" t="s">
        <v>106</v>
      </c>
      <c r="B6" s="267">
        <f>B8+B9</f>
        <v>699800</v>
      </c>
      <c r="C6" s="97"/>
    </row>
    <row r="7" s="88" customFormat="1" ht="25.5" customHeight="1" spans="1:3">
      <c r="A7" s="268" t="s">
        <v>273</v>
      </c>
      <c r="B7" s="267"/>
      <c r="C7" s="97"/>
    </row>
    <row r="8" s="88" customFormat="1" ht="25.5" customHeight="1" spans="1:3">
      <c r="A8" s="268" t="s">
        <v>274</v>
      </c>
      <c r="B8" s="267">
        <v>533100</v>
      </c>
      <c r="C8" s="97"/>
    </row>
    <row r="9" s="88" customFormat="1" ht="25.5" customHeight="1" spans="1:3">
      <c r="A9" s="268" t="s">
        <v>275</v>
      </c>
      <c r="B9" s="267">
        <f>B10</f>
        <v>166700</v>
      </c>
      <c r="C9" s="97"/>
    </row>
    <row r="10" s="88" customFormat="1" ht="25.5" customHeight="1" spans="1:3">
      <c r="A10" s="268" t="s">
        <v>276</v>
      </c>
      <c r="B10" s="267">
        <v>166700</v>
      </c>
      <c r="C10" s="97"/>
    </row>
    <row r="11" s="88" customFormat="1" ht="25.5" customHeight="1" spans="1:3">
      <c r="A11" s="268" t="s">
        <v>277</v>
      </c>
      <c r="B11" s="269"/>
      <c r="C11" s="97"/>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U18"/>
  <sheetViews>
    <sheetView showGridLines="0" topLeftCell="B1" workbookViewId="0">
      <selection activeCell="A4" sqref="A4:U4"/>
    </sheetView>
  </sheetViews>
  <sheetFormatPr defaultColWidth="9" defaultRowHeight="12.75"/>
  <cols>
    <col min="1" max="1" width="19.1222222222222" style="88" customWidth="1"/>
    <col min="2" max="2" width="33.6666666666667" style="88" customWidth="1"/>
    <col min="3" max="4" width="17.2555555555556" style="88" customWidth="1"/>
    <col min="5" max="6" width="11" style="88" customWidth="1"/>
    <col min="7" max="8" width="10" style="88" customWidth="1"/>
    <col min="9" max="9" width="10.1666666666667" style="88" customWidth="1"/>
    <col min="10" max="10" width="11.6666666666667" style="88" customWidth="1"/>
    <col min="11" max="13" width="10.1666666666667" style="88" customWidth="1"/>
    <col min="14" max="14" width="6.83333333333333" style="88" customWidth="1"/>
    <col min="15" max="16384" width="9.33333333333333" style="88"/>
  </cols>
  <sheetData>
    <row r="1" ht="23.1" customHeight="1" spans="1:14">
      <c r="A1"/>
      <c r="B1"/>
      <c r="C1"/>
      <c r="D1"/>
      <c r="E1"/>
      <c r="F1"/>
      <c r="G1"/>
      <c r="H1"/>
      <c r="I1"/>
      <c r="J1"/>
      <c r="K1"/>
      <c r="L1"/>
      <c r="M1"/>
      <c r="N1" s="201"/>
    </row>
    <row r="2" ht="23.1" customHeight="1" spans="1:14">
      <c r="A2"/>
      <c r="B2"/>
      <c r="C2"/>
      <c r="D2"/>
      <c r="E2"/>
      <c r="F2"/>
      <c r="G2"/>
      <c r="H2"/>
      <c r="I2"/>
      <c r="J2"/>
      <c r="K2"/>
      <c r="L2"/>
      <c r="M2"/>
      <c r="N2" s="201"/>
    </row>
    <row r="3" ht="23.1" customHeight="1" spans="1:21">
      <c r="A3" s="253"/>
      <c r="B3" s="253"/>
      <c r="C3" s="253"/>
      <c r="D3" s="253"/>
      <c r="E3" s="253"/>
      <c r="F3" s="253"/>
      <c r="G3" s="253"/>
      <c r="H3" s="253"/>
      <c r="I3" s="253"/>
      <c r="J3" s="253"/>
      <c r="K3" s="253"/>
      <c r="L3" s="253"/>
      <c r="M3" s="253"/>
      <c r="N3" s="253"/>
      <c r="O3" s="253"/>
      <c r="P3" s="253"/>
      <c r="Q3" s="253"/>
      <c r="R3" s="253"/>
      <c r="S3" s="253"/>
      <c r="T3" s="253"/>
      <c r="U3" s="221" t="s">
        <v>278</v>
      </c>
    </row>
    <row r="4" ht="23.1" customHeight="1" spans="1:21">
      <c r="A4" s="213" t="s">
        <v>279</v>
      </c>
      <c r="B4" s="213"/>
      <c r="C4" s="213"/>
      <c r="D4" s="213"/>
      <c r="E4" s="213"/>
      <c r="F4" s="213"/>
      <c r="G4" s="213"/>
      <c r="H4" s="213"/>
      <c r="I4" s="213"/>
      <c r="J4" s="213"/>
      <c r="K4" s="213"/>
      <c r="L4" s="213"/>
      <c r="M4" s="213"/>
      <c r="N4" s="213"/>
      <c r="O4" s="213"/>
      <c r="P4" s="213"/>
      <c r="Q4" s="213"/>
      <c r="R4" s="213"/>
      <c r="S4" s="213"/>
      <c r="T4" s="213"/>
      <c r="U4" s="213"/>
    </row>
    <row r="5" ht="23.1" customHeight="1" spans="1:21">
      <c r="A5" s="221"/>
      <c r="B5" s="221"/>
      <c r="C5" s="221"/>
      <c r="D5" s="221"/>
      <c r="E5" s="221"/>
      <c r="F5" s="221"/>
      <c r="G5" s="221"/>
      <c r="H5" s="221"/>
      <c r="I5" s="221"/>
      <c r="J5" s="221"/>
      <c r="K5" s="221"/>
      <c r="L5" s="221"/>
      <c r="M5" s="221"/>
      <c r="N5" s="221"/>
      <c r="O5" s="221"/>
      <c r="P5" s="221"/>
      <c r="Q5" s="221"/>
      <c r="R5" s="221"/>
      <c r="S5" s="253"/>
      <c r="T5" s="253"/>
      <c r="U5" s="260" t="s">
        <v>88</v>
      </c>
    </row>
    <row r="6" ht="30.75" customHeight="1" spans="1:21">
      <c r="A6" s="216" t="s">
        <v>90</v>
      </c>
      <c r="B6" s="216" t="s">
        <v>234</v>
      </c>
      <c r="C6" s="216" t="s">
        <v>280</v>
      </c>
      <c r="D6" s="223" t="s">
        <v>281</v>
      </c>
      <c r="E6" s="216" t="s">
        <v>282</v>
      </c>
      <c r="F6" s="216"/>
      <c r="G6" s="216"/>
      <c r="H6" s="216"/>
      <c r="I6" s="223" t="s">
        <v>283</v>
      </c>
      <c r="J6" s="258"/>
      <c r="K6" s="258"/>
      <c r="L6" s="258"/>
      <c r="M6" s="258"/>
      <c r="N6" s="258"/>
      <c r="O6" s="250"/>
      <c r="P6" s="216" t="s">
        <v>216</v>
      </c>
      <c r="Q6" s="216"/>
      <c r="R6" s="216" t="s">
        <v>284</v>
      </c>
      <c r="S6" s="216"/>
      <c r="T6" s="216"/>
      <c r="U6" s="216"/>
    </row>
    <row r="7" customFormat="1" ht="30.75" customHeight="1" spans="1:21">
      <c r="A7" s="216"/>
      <c r="B7" s="216"/>
      <c r="C7" s="216"/>
      <c r="D7" s="216"/>
      <c r="E7" s="241" t="s">
        <v>285</v>
      </c>
      <c r="F7" s="216" t="s">
        <v>286</v>
      </c>
      <c r="G7" s="216" t="s">
        <v>287</v>
      </c>
      <c r="H7" s="216" t="s">
        <v>288</v>
      </c>
      <c r="I7" s="259" t="s">
        <v>289</v>
      </c>
      <c r="J7" s="259" t="s">
        <v>290</v>
      </c>
      <c r="K7" s="259" t="s">
        <v>291</v>
      </c>
      <c r="L7" s="259" t="s">
        <v>103</v>
      </c>
      <c r="M7" s="259" t="s">
        <v>292</v>
      </c>
      <c r="N7" s="259" t="s">
        <v>97</v>
      </c>
      <c r="O7" s="259" t="s">
        <v>285</v>
      </c>
      <c r="P7" s="216" t="s">
        <v>293</v>
      </c>
      <c r="Q7" s="216" t="s">
        <v>294</v>
      </c>
      <c r="R7" s="216" t="s">
        <v>106</v>
      </c>
      <c r="S7" s="216" t="s">
        <v>295</v>
      </c>
      <c r="T7" s="259" t="s">
        <v>291</v>
      </c>
      <c r="U7" s="200" t="s">
        <v>296</v>
      </c>
    </row>
    <row r="8" ht="23.25" customHeight="1" spans="1:21">
      <c r="A8" s="216"/>
      <c r="B8" s="216"/>
      <c r="C8" s="216"/>
      <c r="D8" s="216"/>
      <c r="E8" s="241"/>
      <c r="F8" s="216"/>
      <c r="G8" s="216"/>
      <c r="H8" s="216"/>
      <c r="I8" s="229"/>
      <c r="J8" s="229"/>
      <c r="K8" s="229"/>
      <c r="L8" s="229"/>
      <c r="M8" s="229"/>
      <c r="N8" s="229"/>
      <c r="O8" s="229"/>
      <c r="P8" s="216"/>
      <c r="Q8" s="216"/>
      <c r="R8" s="216"/>
      <c r="S8" s="216"/>
      <c r="T8" s="229"/>
      <c r="U8" s="200"/>
    </row>
    <row r="9" ht="23.1" customHeight="1" spans="1:21">
      <c r="A9" s="254"/>
      <c r="B9" s="254"/>
      <c r="C9" s="255">
        <f>SUM(C10:C18)</f>
        <v>15454244</v>
      </c>
      <c r="D9" s="255">
        <f>SUM(D10:D18)</f>
        <v>6807360</v>
      </c>
      <c r="E9" s="254"/>
      <c r="F9" s="254"/>
      <c r="G9" s="254"/>
      <c r="H9" s="254"/>
      <c r="I9" s="254"/>
      <c r="J9" s="254"/>
      <c r="K9" s="254"/>
      <c r="L9" s="254"/>
      <c r="M9" s="254"/>
      <c r="N9" s="205"/>
      <c r="O9" s="97"/>
      <c r="P9" s="97"/>
      <c r="Q9" s="97"/>
      <c r="R9" s="97"/>
      <c r="S9" s="97"/>
      <c r="T9" s="97"/>
      <c r="U9" s="97"/>
    </row>
    <row r="10" ht="20" customHeight="1" spans="1:21">
      <c r="A10" s="256" t="s">
        <v>108</v>
      </c>
      <c r="B10" s="256" t="s">
        <v>297</v>
      </c>
      <c r="C10" s="257">
        <v>7635</v>
      </c>
      <c r="D10" s="255">
        <v>1570</v>
      </c>
      <c r="E10" s="254"/>
      <c r="F10" s="254"/>
      <c r="G10" s="254"/>
      <c r="H10" s="254"/>
      <c r="I10" s="254"/>
      <c r="J10" s="254"/>
      <c r="K10" s="254"/>
      <c r="L10" s="254"/>
      <c r="M10" s="254"/>
      <c r="N10" s="205"/>
      <c r="O10" s="97"/>
      <c r="P10" s="97"/>
      <c r="Q10" s="97"/>
      <c r="R10" s="97"/>
      <c r="S10" s="97"/>
      <c r="T10" s="97"/>
      <c r="U10" s="97"/>
    </row>
    <row r="11" ht="23.1" customHeight="1" spans="1:21">
      <c r="A11" s="256" t="s">
        <v>108</v>
      </c>
      <c r="B11" s="256" t="s">
        <v>298</v>
      </c>
      <c r="C11" s="257">
        <v>313650</v>
      </c>
      <c r="D11" s="255">
        <v>279276</v>
      </c>
      <c r="E11" s="254"/>
      <c r="F11" s="254"/>
      <c r="G11" s="254"/>
      <c r="H11" s="254"/>
      <c r="I11" s="254"/>
      <c r="J11" s="254"/>
      <c r="K11" s="254"/>
      <c r="L11" s="254"/>
      <c r="M11" s="254"/>
      <c r="N11" s="205"/>
      <c r="O11" s="97"/>
      <c r="P11" s="97"/>
      <c r="Q11" s="97"/>
      <c r="R11" s="97"/>
      <c r="S11" s="97"/>
      <c r="T11" s="97"/>
      <c r="U11" s="97"/>
    </row>
    <row r="12" ht="20" customHeight="1" spans="1:21">
      <c r="A12" s="256" t="s">
        <v>108</v>
      </c>
      <c r="B12" s="256" t="s">
        <v>299</v>
      </c>
      <c r="C12" s="257">
        <v>4340190</v>
      </c>
      <c r="D12" s="255">
        <v>610764</v>
      </c>
      <c r="E12" s="97"/>
      <c r="F12" s="97"/>
      <c r="G12" s="97"/>
      <c r="H12" s="97"/>
      <c r="I12" s="97"/>
      <c r="J12" s="97"/>
      <c r="K12" s="97"/>
      <c r="L12" s="97"/>
      <c r="M12" s="97"/>
      <c r="N12" s="97"/>
      <c r="O12" s="97"/>
      <c r="P12" s="97"/>
      <c r="Q12" s="97"/>
      <c r="R12" s="97"/>
      <c r="S12" s="97"/>
      <c r="T12" s="97"/>
      <c r="U12" s="97"/>
    </row>
    <row r="13" ht="20" customHeight="1" spans="1:21">
      <c r="A13" s="256" t="s">
        <v>108</v>
      </c>
      <c r="B13" s="256" t="s">
        <v>300</v>
      </c>
      <c r="C13" s="257">
        <v>601569</v>
      </c>
      <c r="D13" s="255">
        <v>1845300</v>
      </c>
      <c r="E13" s="97"/>
      <c r="F13" s="97"/>
      <c r="G13" s="97"/>
      <c r="H13" s="97"/>
      <c r="I13" s="97"/>
      <c r="J13" s="97"/>
      <c r="K13" s="97"/>
      <c r="L13" s="97"/>
      <c r="M13" s="97"/>
      <c r="N13" s="97"/>
      <c r="O13" s="97"/>
      <c r="P13" s="97"/>
      <c r="Q13" s="97"/>
      <c r="R13" s="97"/>
      <c r="S13" s="97"/>
      <c r="T13" s="97"/>
      <c r="U13" s="97"/>
    </row>
    <row r="14" ht="20" customHeight="1" spans="1:21">
      <c r="A14" s="256" t="s">
        <v>108</v>
      </c>
      <c r="B14" s="256" t="s">
        <v>301</v>
      </c>
      <c r="C14" s="257">
        <v>1776032</v>
      </c>
      <c r="D14" s="255">
        <v>2677100</v>
      </c>
      <c r="E14" s="97"/>
      <c r="F14" s="97"/>
      <c r="G14" s="97"/>
      <c r="H14" s="97"/>
      <c r="I14" s="97"/>
      <c r="J14" s="97"/>
      <c r="K14" s="97"/>
      <c r="L14" s="97"/>
      <c r="M14" s="97"/>
      <c r="N14" s="97"/>
      <c r="O14" s="97"/>
      <c r="P14" s="97"/>
      <c r="Q14" s="97"/>
      <c r="R14" s="97"/>
      <c r="S14" s="97"/>
      <c r="T14" s="97"/>
      <c r="U14" s="97"/>
    </row>
    <row r="15" ht="20" customHeight="1" spans="1:21">
      <c r="A15" s="256" t="s">
        <v>108</v>
      </c>
      <c r="B15" s="256" t="s">
        <v>302</v>
      </c>
      <c r="C15" s="257">
        <v>5074000</v>
      </c>
      <c r="D15" s="255"/>
      <c r="E15" s="97"/>
      <c r="F15" s="97"/>
      <c r="G15" s="97"/>
      <c r="H15" s="97"/>
      <c r="I15" s="97"/>
      <c r="J15" s="97"/>
      <c r="K15" s="97"/>
      <c r="L15" s="97"/>
      <c r="M15" s="97"/>
      <c r="N15" s="97"/>
      <c r="O15" s="97"/>
      <c r="P15" s="97"/>
      <c r="Q15" s="97"/>
      <c r="R15" s="97"/>
      <c r="S15" s="97"/>
      <c r="T15" s="97"/>
      <c r="U15" s="97"/>
    </row>
    <row r="16" ht="20" customHeight="1" spans="1:21">
      <c r="A16" s="256" t="s">
        <v>108</v>
      </c>
      <c r="B16" s="256" t="s">
        <v>303</v>
      </c>
      <c r="C16" s="257">
        <v>227192</v>
      </c>
      <c r="D16" s="255">
        <v>1000000</v>
      </c>
      <c r="E16" s="97"/>
      <c r="F16" s="97"/>
      <c r="G16" s="97"/>
      <c r="H16" s="97"/>
      <c r="I16" s="97"/>
      <c r="J16" s="97"/>
      <c r="K16" s="97"/>
      <c r="L16" s="97"/>
      <c r="M16" s="97"/>
      <c r="N16" s="97"/>
      <c r="O16" s="97"/>
      <c r="P16" s="97"/>
      <c r="Q16" s="97"/>
      <c r="R16" s="97"/>
      <c r="S16" s="97"/>
      <c r="T16" s="97"/>
      <c r="U16" s="97"/>
    </row>
    <row r="17" ht="20" customHeight="1" spans="1:21">
      <c r="A17" s="256" t="s">
        <v>108</v>
      </c>
      <c r="B17" s="256" t="s">
        <v>304</v>
      </c>
      <c r="C17" s="257">
        <v>3113976</v>
      </c>
      <c r="D17" s="255">
        <v>163350</v>
      </c>
      <c r="E17" s="97"/>
      <c r="F17" s="97"/>
      <c r="G17" s="97"/>
      <c r="H17" s="97"/>
      <c r="I17" s="97"/>
      <c r="J17" s="97"/>
      <c r="K17" s="97"/>
      <c r="L17" s="97"/>
      <c r="M17" s="97"/>
      <c r="N17" s="97"/>
      <c r="O17" s="97"/>
      <c r="P17" s="97"/>
      <c r="Q17" s="97"/>
      <c r="R17" s="97"/>
      <c r="S17" s="97"/>
      <c r="T17" s="97"/>
      <c r="U17" s="97"/>
    </row>
    <row r="18" ht="20" customHeight="1" spans="1:21">
      <c r="A18" s="256" t="s">
        <v>108</v>
      </c>
      <c r="B18" s="256" t="s">
        <v>305</v>
      </c>
      <c r="C18" s="257"/>
      <c r="D18" s="255">
        <v>230000</v>
      </c>
      <c r="E18" s="97"/>
      <c r="F18" s="97"/>
      <c r="G18" s="97"/>
      <c r="H18" s="97"/>
      <c r="I18" s="97"/>
      <c r="J18" s="97"/>
      <c r="K18" s="97"/>
      <c r="L18" s="97"/>
      <c r="M18" s="97"/>
      <c r="N18" s="97"/>
      <c r="O18" s="97"/>
      <c r="P18" s="97"/>
      <c r="Q18" s="97"/>
      <c r="R18" s="97"/>
      <c r="S18" s="97"/>
      <c r="T18" s="97"/>
      <c r="U18" s="97"/>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055555555556" right="0.393055555555556" top="0.590277777777778" bottom="0.590277777777778" header="0.393055555555556" footer="0.393055555555556"/>
  <pageSetup paperSize="9" scale="67"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Z33"/>
  <sheetViews>
    <sheetView showGridLines="0" workbookViewId="0">
      <selection activeCell="E13" sqref="E13"/>
    </sheetView>
  </sheetViews>
  <sheetFormatPr defaultColWidth="9.16666666666667" defaultRowHeight="12.75"/>
  <cols>
    <col min="1" max="2" width="11.1666666666667" style="88" customWidth="1"/>
    <col min="3" max="3" width="35.6666666666667" style="88" customWidth="1"/>
    <col min="4" max="6" width="13" style="88" customWidth="1"/>
    <col min="7" max="21" width="9" style="88" customWidth="1"/>
    <col min="22" max="26" width="6.83333333333333" style="88" customWidth="1"/>
    <col min="27" max="16384" width="9.16666666666667" style="88"/>
  </cols>
  <sheetData>
    <row r="1" ht="24.75" customHeight="1" spans="1:26">
      <c r="A1" s="236"/>
      <c r="B1" s="236"/>
      <c r="C1" s="236"/>
      <c r="D1" s="236"/>
      <c r="E1" s="236"/>
      <c r="F1" s="236"/>
      <c r="G1" s="236"/>
      <c r="H1" s="236"/>
      <c r="I1" s="236"/>
      <c r="J1" s="236"/>
      <c r="K1" s="236"/>
      <c r="L1" s="236"/>
      <c r="M1" s="236"/>
      <c r="N1" s="236"/>
      <c r="O1" s="236"/>
      <c r="P1" s="208"/>
      <c r="Q1" s="208"/>
      <c r="R1" s="208"/>
      <c r="S1" s="201"/>
      <c r="T1" s="201"/>
      <c r="U1" s="251" t="s">
        <v>306</v>
      </c>
      <c r="V1" s="201"/>
      <c r="W1" s="201"/>
      <c r="X1" s="201"/>
      <c r="Y1" s="201"/>
      <c r="Z1" s="201"/>
    </row>
    <row r="2" ht="24.75" customHeight="1" spans="1:26">
      <c r="A2" s="237" t="s">
        <v>307</v>
      </c>
      <c r="B2" s="237"/>
      <c r="C2" s="237"/>
      <c r="D2" s="237"/>
      <c r="E2" s="237"/>
      <c r="F2" s="237"/>
      <c r="G2" s="237"/>
      <c r="H2" s="237"/>
      <c r="I2" s="237"/>
      <c r="J2" s="237"/>
      <c r="K2" s="237"/>
      <c r="L2" s="237"/>
      <c r="M2" s="237"/>
      <c r="N2" s="237"/>
      <c r="O2" s="237"/>
      <c r="P2" s="237"/>
      <c r="Q2" s="237"/>
      <c r="R2" s="237"/>
      <c r="S2" s="237"/>
      <c r="T2" s="237"/>
      <c r="U2" s="237"/>
      <c r="V2" s="201"/>
      <c r="W2" s="201"/>
      <c r="X2" s="201"/>
      <c r="Y2" s="201"/>
      <c r="Z2" s="201"/>
    </row>
    <row r="3" ht="24.75" customHeight="1" spans="1:26">
      <c r="A3" s="238"/>
      <c r="B3" s="236"/>
      <c r="C3" s="236"/>
      <c r="D3" s="236"/>
      <c r="E3" s="236"/>
      <c r="F3" s="236"/>
      <c r="G3" s="236"/>
      <c r="H3" s="236"/>
      <c r="I3" s="236"/>
      <c r="J3" s="236"/>
      <c r="K3" s="236"/>
      <c r="L3" s="236"/>
      <c r="M3" s="236"/>
      <c r="N3" s="236"/>
      <c r="O3" s="236"/>
      <c r="P3" s="248"/>
      <c r="Q3" s="248"/>
      <c r="R3" s="248"/>
      <c r="S3" s="249"/>
      <c r="T3" s="235" t="s">
        <v>88</v>
      </c>
      <c r="U3" s="235"/>
      <c r="V3" s="201"/>
      <c r="W3" s="201"/>
      <c r="X3" s="201"/>
      <c r="Y3" s="201"/>
      <c r="Z3" s="201"/>
    </row>
    <row r="4" ht="24.75" customHeight="1" spans="1:26">
      <c r="A4" s="239" t="s">
        <v>111</v>
      </c>
      <c r="B4" s="216" t="s">
        <v>89</v>
      </c>
      <c r="C4" s="202" t="s">
        <v>112</v>
      </c>
      <c r="D4" s="240" t="s">
        <v>113</v>
      </c>
      <c r="E4" s="216" t="s">
        <v>153</v>
      </c>
      <c r="F4" s="216"/>
      <c r="G4" s="216"/>
      <c r="H4" s="223"/>
      <c r="I4" s="216" t="s">
        <v>154</v>
      </c>
      <c r="J4" s="216"/>
      <c r="K4" s="216"/>
      <c r="L4" s="216"/>
      <c r="M4" s="216"/>
      <c r="N4" s="216"/>
      <c r="O4" s="216"/>
      <c r="P4" s="216"/>
      <c r="Q4" s="216"/>
      <c r="R4" s="216"/>
      <c r="S4" s="250" t="s">
        <v>266</v>
      </c>
      <c r="T4" s="229" t="s">
        <v>156</v>
      </c>
      <c r="U4" s="252" t="s">
        <v>157</v>
      </c>
      <c r="V4" s="201"/>
      <c r="W4" s="201"/>
      <c r="X4" s="201"/>
      <c r="Y4" s="201"/>
      <c r="Z4" s="201"/>
    </row>
    <row r="5" ht="24.75" customHeight="1" spans="1:26">
      <c r="A5" s="239"/>
      <c r="B5" s="216"/>
      <c r="C5" s="202"/>
      <c r="D5" s="241"/>
      <c r="E5" s="229" t="s">
        <v>106</v>
      </c>
      <c r="F5" s="229" t="s">
        <v>159</v>
      </c>
      <c r="G5" s="229" t="s">
        <v>160</v>
      </c>
      <c r="H5" s="229" t="s">
        <v>161</v>
      </c>
      <c r="I5" s="229" t="s">
        <v>106</v>
      </c>
      <c r="J5" s="246" t="s">
        <v>162</v>
      </c>
      <c r="K5" s="246" t="s">
        <v>163</v>
      </c>
      <c r="L5" s="246" t="s">
        <v>164</v>
      </c>
      <c r="M5" s="246" t="s">
        <v>165</v>
      </c>
      <c r="N5" s="229" t="s">
        <v>166</v>
      </c>
      <c r="O5" s="229" t="s">
        <v>167</v>
      </c>
      <c r="P5" s="229" t="s">
        <v>168</v>
      </c>
      <c r="Q5" s="229" t="s">
        <v>169</v>
      </c>
      <c r="R5" s="229" t="s">
        <v>170</v>
      </c>
      <c r="S5" s="216"/>
      <c r="T5" s="216"/>
      <c r="U5" s="206"/>
      <c r="V5" s="201"/>
      <c r="W5" s="201"/>
      <c r="X5" s="201"/>
      <c r="Y5" s="201"/>
      <c r="Z5" s="201"/>
    </row>
    <row r="6" ht="30.75" customHeight="1" spans="1:26">
      <c r="A6" s="239"/>
      <c r="B6" s="216"/>
      <c r="C6" s="202"/>
      <c r="D6" s="241"/>
      <c r="E6" s="216"/>
      <c r="F6" s="216"/>
      <c r="G6" s="216"/>
      <c r="H6" s="216"/>
      <c r="I6" s="216"/>
      <c r="J6" s="247"/>
      <c r="K6" s="247"/>
      <c r="L6" s="247"/>
      <c r="M6" s="247"/>
      <c r="N6" s="216"/>
      <c r="O6" s="216"/>
      <c r="P6" s="216"/>
      <c r="Q6" s="216"/>
      <c r="R6" s="216"/>
      <c r="S6" s="216"/>
      <c r="T6" s="216"/>
      <c r="U6" s="206"/>
      <c r="V6" s="201"/>
      <c r="W6" s="201"/>
      <c r="X6" s="201"/>
      <c r="Y6" s="201"/>
      <c r="Z6" s="201"/>
    </row>
    <row r="7" ht="24.75" customHeight="1" spans="1:26">
      <c r="A7" s="241"/>
      <c r="B7" s="218"/>
      <c r="C7" s="241" t="s">
        <v>106</v>
      </c>
      <c r="D7" s="242">
        <f>SUM(D8:D8)</f>
        <v>2400000</v>
      </c>
      <c r="E7" s="242">
        <f>SUM(E8:E8)</f>
        <v>2400000</v>
      </c>
      <c r="F7" s="242">
        <f>SUM(F8:F8)</f>
        <v>2400000</v>
      </c>
      <c r="G7" s="245"/>
      <c r="H7" s="245"/>
      <c r="I7" s="245"/>
      <c r="J7" s="245"/>
      <c r="K7" s="245"/>
      <c r="L7" s="245"/>
      <c r="M7" s="245"/>
      <c r="N7" s="245"/>
      <c r="O7" s="245"/>
      <c r="P7" s="245"/>
      <c r="Q7" s="245"/>
      <c r="R7" s="245"/>
      <c r="S7" s="245"/>
      <c r="T7" s="245"/>
      <c r="U7" s="245"/>
      <c r="V7" s="201"/>
      <c r="W7" s="201"/>
      <c r="X7" s="201"/>
      <c r="Y7" s="201"/>
      <c r="Z7" s="201"/>
    </row>
    <row r="8" customFormat="1" ht="26" customHeight="1" spans="1:21">
      <c r="A8" s="188">
        <v>2200101</v>
      </c>
      <c r="B8" s="189" t="s">
        <v>107</v>
      </c>
      <c r="C8" s="120" t="s">
        <v>108</v>
      </c>
      <c r="D8" s="242">
        <f>E8</f>
        <v>2400000</v>
      </c>
      <c r="E8" s="242">
        <f>F8</f>
        <v>2400000</v>
      </c>
      <c r="F8" s="242">
        <v>2400000</v>
      </c>
      <c r="G8" s="103"/>
      <c r="H8" s="103"/>
      <c r="I8" s="103"/>
      <c r="J8" s="103"/>
      <c r="K8" s="103"/>
      <c r="L8" s="103"/>
      <c r="M8" s="103"/>
      <c r="N8" s="103"/>
      <c r="O8" s="103"/>
      <c r="P8" s="103"/>
      <c r="Q8" s="103"/>
      <c r="R8" s="103"/>
      <c r="S8" s="103"/>
      <c r="T8" s="103"/>
      <c r="U8" s="103"/>
    </row>
    <row r="9" ht="18.95" customHeight="1" spans="1:26">
      <c r="A9" s="243"/>
      <c r="B9" s="243"/>
      <c r="C9" s="244"/>
      <c r="D9" s="208"/>
      <c r="E9" s="208"/>
      <c r="F9" s="208"/>
      <c r="G9" s="208"/>
      <c r="H9" s="208"/>
      <c r="I9" s="208"/>
      <c r="J9" s="208"/>
      <c r="K9" s="208"/>
      <c r="L9" s="208"/>
      <c r="M9" s="208"/>
      <c r="N9" s="208"/>
      <c r="O9" s="208"/>
      <c r="P9" s="208"/>
      <c r="Q9" s="208"/>
      <c r="R9" s="208"/>
      <c r="S9" s="201"/>
      <c r="T9" s="201"/>
      <c r="U9" s="253"/>
      <c r="V9" s="201"/>
      <c r="W9" s="201"/>
      <c r="X9" s="201"/>
      <c r="Y9" s="201"/>
      <c r="Z9" s="201"/>
    </row>
    <row r="10" ht="18.95" customHeight="1" spans="1:26">
      <c r="A10" s="243"/>
      <c r="B10" s="243"/>
      <c r="C10" s="244"/>
      <c r="D10" s="208"/>
      <c r="E10" s="208"/>
      <c r="F10" s="208"/>
      <c r="G10" s="208"/>
      <c r="H10" s="208"/>
      <c r="I10" s="208"/>
      <c r="J10" s="208"/>
      <c r="K10" s="208"/>
      <c r="L10" s="208"/>
      <c r="M10" s="208"/>
      <c r="N10" s="208"/>
      <c r="O10" s="208"/>
      <c r="P10" s="208"/>
      <c r="Q10" s="208"/>
      <c r="R10" s="208"/>
      <c r="S10" s="201"/>
      <c r="T10" s="201"/>
      <c r="U10" s="253"/>
      <c r="V10" s="201"/>
      <c r="W10" s="201"/>
      <c r="X10" s="201"/>
      <c r="Y10" s="201"/>
      <c r="Z10" s="201"/>
    </row>
    <row r="11" ht="18.95" customHeight="1" spans="1:26">
      <c r="A11" s="243"/>
      <c r="B11" s="243"/>
      <c r="C11" s="244"/>
      <c r="D11" s="208"/>
      <c r="E11" s="208"/>
      <c r="F11" s="208"/>
      <c r="G11" s="208"/>
      <c r="H11" s="208"/>
      <c r="I11" s="208"/>
      <c r="J11" s="208"/>
      <c r="K11" s="208"/>
      <c r="L11" s="208"/>
      <c r="M11" s="208"/>
      <c r="N11" s="208"/>
      <c r="O11" s="208"/>
      <c r="P11" s="208"/>
      <c r="Q11" s="208"/>
      <c r="R11" s="208"/>
      <c r="S11" s="201"/>
      <c r="T11" s="201"/>
      <c r="U11" s="253"/>
      <c r="V11" s="201"/>
      <c r="W11" s="201"/>
      <c r="X11" s="201"/>
      <c r="Y11" s="201"/>
      <c r="Z11" s="201"/>
    </row>
    <row r="12" ht="18.95" customHeight="1" spans="1:26">
      <c r="A12" s="243"/>
      <c r="B12" s="243"/>
      <c r="C12" s="244"/>
      <c r="D12" s="208"/>
      <c r="E12" s="208"/>
      <c r="F12" s="208"/>
      <c r="G12" s="208"/>
      <c r="H12" s="208"/>
      <c r="I12" s="208"/>
      <c r="J12" s="208"/>
      <c r="K12" s="208"/>
      <c r="L12" s="208"/>
      <c r="M12" s="208"/>
      <c r="N12" s="208"/>
      <c r="O12" s="208"/>
      <c r="P12" s="208"/>
      <c r="Q12" s="208"/>
      <c r="R12" s="208"/>
      <c r="S12" s="201"/>
      <c r="T12" s="201"/>
      <c r="U12" s="253"/>
      <c r="V12" s="201"/>
      <c r="W12" s="201"/>
      <c r="X12" s="201"/>
      <c r="Y12" s="201"/>
      <c r="Z12" s="201"/>
    </row>
    <row r="13" ht="18.95" customHeight="1" spans="1:26">
      <c r="A13" s="243"/>
      <c r="B13" s="243"/>
      <c r="C13" s="244"/>
      <c r="D13" s="208"/>
      <c r="E13" s="208"/>
      <c r="F13" s="208"/>
      <c r="G13" s="208"/>
      <c r="H13" s="208"/>
      <c r="I13" s="208"/>
      <c r="J13" s="208"/>
      <c r="K13" s="208"/>
      <c r="L13" s="208"/>
      <c r="M13" s="208"/>
      <c r="N13" s="208"/>
      <c r="O13" s="208"/>
      <c r="P13" s="208"/>
      <c r="Q13" s="208"/>
      <c r="R13" s="208"/>
      <c r="S13" s="201"/>
      <c r="T13" s="201"/>
      <c r="U13" s="253"/>
      <c r="V13" s="201"/>
      <c r="W13" s="201"/>
      <c r="X13" s="201"/>
      <c r="Y13" s="201"/>
      <c r="Z13" s="201"/>
    </row>
    <row r="14" ht="18.95" customHeight="1" spans="1:26">
      <c r="A14" s="243"/>
      <c r="B14" s="243"/>
      <c r="C14" s="244"/>
      <c r="D14" s="208"/>
      <c r="E14" s="208"/>
      <c r="F14" s="208"/>
      <c r="G14" s="208"/>
      <c r="H14" s="208"/>
      <c r="I14" s="208"/>
      <c r="J14" s="208"/>
      <c r="K14" s="208"/>
      <c r="L14" s="208"/>
      <c r="M14" s="208"/>
      <c r="N14" s="208"/>
      <c r="O14" s="208"/>
      <c r="P14" s="208"/>
      <c r="Q14" s="208"/>
      <c r="R14" s="208"/>
      <c r="S14" s="201"/>
      <c r="T14" s="201"/>
      <c r="U14" s="253"/>
      <c r="V14" s="201"/>
      <c r="W14" s="201"/>
      <c r="X14" s="201"/>
      <c r="Y14" s="201"/>
      <c r="Z14" s="201"/>
    </row>
    <row r="15" ht="18.95" customHeight="1" spans="1:26">
      <c r="A15" s="243"/>
      <c r="B15" s="243"/>
      <c r="C15" s="244"/>
      <c r="D15" s="208"/>
      <c r="E15" s="208"/>
      <c r="F15" s="208"/>
      <c r="G15" s="208"/>
      <c r="H15" s="208"/>
      <c r="I15" s="208"/>
      <c r="J15" s="208"/>
      <c r="K15" s="208"/>
      <c r="L15" s="208"/>
      <c r="M15" s="208"/>
      <c r="N15" s="208"/>
      <c r="O15" s="208"/>
      <c r="P15" s="208"/>
      <c r="Q15" s="208"/>
      <c r="R15" s="208"/>
      <c r="S15" s="201"/>
      <c r="T15" s="201"/>
      <c r="U15" s="253"/>
      <c r="V15" s="201"/>
      <c r="W15" s="201"/>
      <c r="X15" s="201"/>
      <c r="Y15" s="201"/>
      <c r="Z15" s="201"/>
    </row>
    <row r="16" customHeight="1"/>
    <row r="17" customHeight="1"/>
    <row r="18" customHeight="1"/>
    <row r="19" customHeight="1"/>
    <row r="20" customHeight="1"/>
    <row r="21" customHeight="1"/>
    <row r="22" customHeight="1"/>
    <row r="23" customHeight="1"/>
    <row r="24" customHeight="1"/>
    <row r="25" customHeight="1"/>
    <row r="26" customHeight="1"/>
    <row r="27" customHeight="1"/>
    <row r="28" customHeight="1"/>
    <row r="29" customHeight="1"/>
    <row r="30" customHeight="1"/>
    <row r="31" customHeight="1"/>
    <row r="32" customHeight="1"/>
    <row r="33" customHeight="1" spans="1:26">
      <c r="A33" s="201"/>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4"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M17"/>
  <sheetViews>
    <sheetView showGridLines="0" workbookViewId="0">
      <selection activeCell="H9" sqref="H9"/>
    </sheetView>
  </sheetViews>
  <sheetFormatPr defaultColWidth="9.16666666666667" defaultRowHeight="12.75"/>
  <cols>
    <col min="1" max="1" width="10.6666666666667" style="88" customWidth="1"/>
    <col min="2" max="2" width="18.8333333333333" style="88" customWidth="1"/>
    <col min="3" max="3" width="11.6666666666667" style="88" customWidth="1"/>
    <col min="4" max="4" width="12" style="88" customWidth="1"/>
    <col min="5" max="5" width="11.3333333333333" style="88" customWidth="1"/>
    <col min="6" max="6" width="11.6666666666667" style="88" customWidth="1"/>
    <col min="7" max="7" width="9.66666666666667" style="88" customWidth="1"/>
    <col min="8" max="8" width="15.7555555555556" style="88" customWidth="1"/>
    <col min="9" max="9" width="10.8333333333333" style="88" customWidth="1"/>
    <col min="10" max="10" width="15.8777777777778" style="88" customWidth="1"/>
    <col min="11" max="11" width="12.1666666666667" style="88" customWidth="1"/>
    <col min="12" max="12" width="8.66666666666667" style="88" customWidth="1"/>
    <col min="13" max="13" width="8.5" style="88" customWidth="1"/>
    <col min="14" max="14" width="9.83333333333333" style="88" customWidth="1"/>
    <col min="15" max="15" width="8.33333333333333" style="88" customWidth="1"/>
    <col min="16" max="16" width="9.16666666666667" style="88" customWidth="1"/>
    <col min="17" max="17" width="7.83333333333333" style="88" customWidth="1"/>
    <col min="18" max="18" width="7.5" style="88" customWidth="1"/>
    <col min="19" max="19" width="7.83333333333333" style="88" customWidth="1"/>
    <col min="20" max="247" width="6.66666666666667" style="88" customWidth="1"/>
    <col min="248" max="16384" width="9.16666666666667" style="88"/>
  </cols>
  <sheetData>
    <row r="1" ht="23.1" customHeight="1" spans="1:247">
      <c r="A1" s="211"/>
      <c r="B1" s="212"/>
      <c r="C1" s="212"/>
      <c r="D1" s="212"/>
      <c r="E1" s="222"/>
      <c r="F1" s="212"/>
      <c r="G1" s="212"/>
      <c r="H1" s="212"/>
      <c r="I1" s="212"/>
      <c r="J1" s="212"/>
      <c r="K1" s="212"/>
      <c r="L1" s="212"/>
      <c r="O1" s="230"/>
      <c r="P1" s="221"/>
      <c r="Q1" s="221"/>
      <c r="R1" s="234" t="s">
        <v>308</v>
      </c>
      <c r="S1" s="234"/>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c r="HW1" s="221"/>
      <c r="HX1" s="221"/>
      <c r="HY1" s="221"/>
      <c r="HZ1" s="221"/>
      <c r="IA1" s="221"/>
      <c r="IB1" s="221"/>
      <c r="IC1" s="221"/>
      <c r="ID1" s="221"/>
      <c r="IE1" s="221"/>
      <c r="IF1" s="221"/>
      <c r="IG1" s="221"/>
      <c r="IH1" s="221"/>
      <c r="II1" s="221"/>
      <c r="IJ1" s="221"/>
      <c r="IK1" s="221"/>
      <c r="IL1" s="221"/>
      <c r="IM1" s="221"/>
    </row>
    <row r="2" ht="23.1" customHeight="1" spans="2:247">
      <c r="B2" s="213" t="s">
        <v>309</v>
      </c>
      <c r="C2" s="213"/>
      <c r="D2" s="213"/>
      <c r="E2" s="213"/>
      <c r="F2" s="213"/>
      <c r="G2" s="213"/>
      <c r="H2" s="213"/>
      <c r="I2" s="213"/>
      <c r="J2" s="213"/>
      <c r="K2" s="213"/>
      <c r="L2" s="213"/>
      <c r="M2" s="213"/>
      <c r="N2" s="213"/>
      <c r="O2" s="213"/>
      <c r="P2" s="213"/>
      <c r="Q2" s="213"/>
      <c r="R2" s="213"/>
      <c r="S2" s="213"/>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1"/>
      <c r="HW2" s="221"/>
      <c r="HX2" s="221"/>
      <c r="HY2" s="221"/>
      <c r="HZ2" s="221"/>
      <c r="IA2" s="221"/>
      <c r="IB2" s="221"/>
      <c r="IC2" s="221"/>
      <c r="ID2" s="221"/>
      <c r="IE2" s="221"/>
      <c r="IF2" s="221"/>
      <c r="IG2" s="221"/>
      <c r="IH2" s="221"/>
      <c r="II2" s="221"/>
      <c r="IJ2" s="221"/>
      <c r="IK2" s="221"/>
      <c r="IL2" s="221"/>
      <c r="IM2" s="221"/>
    </row>
    <row r="3" ht="23.1" customHeight="1" spans="2:247">
      <c r="B3" s="214"/>
      <c r="C3" s="214"/>
      <c r="D3" s="214"/>
      <c r="E3" s="214"/>
      <c r="F3" s="214"/>
      <c r="G3" s="214"/>
      <c r="H3" s="214"/>
      <c r="I3" s="214"/>
      <c r="J3" s="214"/>
      <c r="K3" s="214"/>
      <c r="L3" s="214"/>
      <c r="M3" s="231"/>
      <c r="N3" s="232"/>
      <c r="O3" s="233"/>
      <c r="P3" s="221"/>
      <c r="Q3" s="221"/>
      <c r="R3" s="235" t="s">
        <v>310</v>
      </c>
      <c r="S3" s="235"/>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c r="II3" s="221"/>
      <c r="IJ3" s="221"/>
      <c r="IK3" s="221"/>
      <c r="IL3" s="221"/>
      <c r="IM3" s="221"/>
    </row>
    <row r="4" ht="23.1" customHeight="1" spans="1:247">
      <c r="A4" s="215" t="s">
        <v>311</v>
      </c>
      <c r="B4" s="216" t="s">
        <v>90</v>
      </c>
      <c r="C4" s="216" t="s">
        <v>234</v>
      </c>
      <c r="D4" s="216" t="s">
        <v>312</v>
      </c>
      <c r="E4" s="216" t="s">
        <v>313</v>
      </c>
      <c r="F4" s="216" t="s">
        <v>314</v>
      </c>
      <c r="G4" s="223" t="s">
        <v>315</v>
      </c>
      <c r="H4" s="223" t="s">
        <v>91</v>
      </c>
      <c r="I4" s="203" t="s">
        <v>92</v>
      </c>
      <c r="J4" s="203"/>
      <c r="K4" s="203"/>
      <c r="L4" s="226" t="s">
        <v>93</v>
      </c>
      <c r="M4" s="200" t="s">
        <v>94</v>
      </c>
      <c r="N4" s="200" t="s">
        <v>95</v>
      </c>
      <c r="O4" s="200"/>
      <c r="P4" s="216" t="s">
        <v>96</v>
      </c>
      <c r="Q4" s="216" t="s">
        <v>97</v>
      </c>
      <c r="R4" s="229" t="s">
        <v>98</v>
      </c>
      <c r="S4" s="227" t="s">
        <v>99</v>
      </c>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c r="II4" s="221"/>
      <c r="IJ4" s="221"/>
      <c r="IK4" s="221"/>
      <c r="IL4" s="221"/>
      <c r="IM4" s="221"/>
    </row>
    <row r="5" ht="23.1" customHeight="1" spans="1:247">
      <c r="A5" s="215"/>
      <c r="B5" s="216"/>
      <c r="C5" s="216"/>
      <c r="D5" s="216"/>
      <c r="E5" s="216"/>
      <c r="F5" s="216"/>
      <c r="G5" s="223"/>
      <c r="H5" s="216"/>
      <c r="I5" s="227" t="s">
        <v>114</v>
      </c>
      <c r="J5" s="228" t="s">
        <v>101</v>
      </c>
      <c r="K5" s="229" t="s">
        <v>102</v>
      </c>
      <c r="L5" s="200"/>
      <c r="M5" s="200"/>
      <c r="N5" s="200"/>
      <c r="O5" s="200"/>
      <c r="P5" s="216"/>
      <c r="Q5" s="216"/>
      <c r="R5" s="216"/>
      <c r="S5" s="200"/>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c r="HW5" s="221"/>
      <c r="HX5" s="221"/>
      <c r="HY5" s="221"/>
      <c r="HZ5" s="221"/>
      <c r="IA5" s="221"/>
      <c r="IB5" s="221"/>
      <c r="IC5" s="221"/>
      <c r="ID5" s="221"/>
      <c r="IE5" s="221"/>
      <c r="IF5" s="221"/>
      <c r="IG5" s="221"/>
      <c r="IH5" s="221"/>
      <c r="II5" s="221"/>
      <c r="IJ5" s="221"/>
      <c r="IK5" s="221"/>
      <c r="IL5" s="221"/>
      <c r="IM5" s="221"/>
    </row>
    <row r="6" ht="19.5" customHeight="1" spans="1:247">
      <c r="A6" s="215"/>
      <c r="B6" s="216"/>
      <c r="C6" s="216"/>
      <c r="D6" s="216"/>
      <c r="E6" s="216"/>
      <c r="F6" s="216"/>
      <c r="G6" s="223"/>
      <c r="H6" s="216"/>
      <c r="I6" s="200"/>
      <c r="J6" s="223"/>
      <c r="K6" s="216"/>
      <c r="L6" s="200"/>
      <c r="M6" s="200"/>
      <c r="N6" s="200" t="s">
        <v>104</v>
      </c>
      <c r="O6" s="200" t="s">
        <v>105</v>
      </c>
      <c r="P6" s="216"/>
      <c r="Q6" s="216"/>
      <c r="R6" s="216"/>
      <c r="S6" s="200"/>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c r="II6" s="221"/>
      <c r="IJ6" s="221"/>
      <c r="IK6" s="221"/>
      <c r="IL6" s="221"/>
      <c r="IM6" s="221"/>
    </row>
    <row r="7" ht="39.75" customHeight="1" spans="1:247">
      <c r="A7" s="215"/>
      <c r="B7" s="216"/>
      <c r="C7" s="216"/>
      <c r="D7" s="216"/>
      <c r="E7" s="216"/>
      <c r="F7" s="216"/>
      <c r="G7" s="223"/>
      <c r="H7" s="216"/>
      <c r="I7" s="200"/>
      <c r="J7" s="223"/>
      <c r="K7" s="216"/>
      <c r="L7" s="200"/>
      <c r="M7" s="200"/>
      <c r="N7" s="200"/>
      <c r="O7" s="200"/>
      <c r="P7" s="216"/>
      <c r="Q7" s="216"/>
      <c r="R7" s="216"/>
      <c r="S7" s="200"/>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row>
    <row r="8" ht="39.75" customHeight="1" spans="1:247">
      <c r="A8" s="217"/>
      <c r="B8" s="216" t="s">
        <v>106</v>
      </c>
      <c r="C8" s="216"/>
      <c r="D8" s="216"/>
      <c r="E8" s="216"/>
      <c r="F8" s="216"/>
      <c r="G8" s="223"/>
      <c r="H8" s="224">
        <f>SUM(H9:H10)</f>
        <v>6570000</v>
      </c>
      <c r="I8" s="216">
        <f t="shared" ref="I8:S8" si="0">SUM(I9:I10)</f>
        <v>0</v>
      </c>
      <c r="J8" s="224">
        <f t="shared" si="0"/>
        <v>6570000</v>
      </c>
      <c r="K8" s="216">
        <f t="shared" si="0"/>
        <v>0</v>
      </c>
      <c r="L8" s="216">
        <f t="shared" si="0"/>
        <v>0</v>
      </c>
      <c r="M8" s="216">
        <f t="shared" si="0"/>
        <v>0</v>
      </c>
      <c r="N8" s="216">
        <f t="shared" si="0"/>
        <v>0</v>
      </c>
      <c r="O8" s="216">
        <f t="shared" si="0"/>
        <v>0</v>
      </c>
      <c r="P8" s="216">
        <f t="shared" si="0"/>
        <v>0</v>
      </c>
      <c r="Q8" s="216">
        <f t="shared" si="0"/>
        <v>0</v>
      </c>
      <c r="R8" s="216">
        <f t="shared" si="0"/>
        <v>0</v>
      </c>
      <c r="S8" s="216">
        <f t="shared" si="0"/>
        <v>0</v>
      </c>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c r="HW8" s="221"/>
      <c r="HX8" s="221"/>
      <c r="HY8" s="221"/>
      <c r="HZ8" s="221"/>
      <c r="IA8" s="221"/>
      <c r="IB8" s="221"/>
      <c r="IC8" s="221"/>
      <c r="ID8" s="221"/>
      <c r="IE8" s="221"/>
      <c r="IF8" s="221"/>
      <c r="IG8" s="221"/>
      <c r="IH8" s="221"/>
      <c r="II8" s="221"/>
      <c r="IJ8" s="221"/>
      <c r="IK8" s="221"/>
      <c r="IL8" s="221"/>
      <c r="IM8" s="221"/>
    </row>
    <row r="9" ht="27.75" customHeight="1" spans="1:247">
      <c r="A9" s="189" t="s">
        <v>107</v>
      </c>
      <c r="B9" s="120" t="s">
        <v>108</v>
      </c>
      <c r="C9" s="218"/>
      <c r="D9" s="219" t="s">
        <v>316</v>
      </c>
      <c r="E9" s="218"/>
      <c r="F9" s="225"/>
      <c r="G9" s="218"/>
      <c r="H9" s="224">
        <v>6000000</v>
      </c>
      <c r="I9" s="224"/>
      <c r="J9" s="224">
        <v>6000000</v>
      </c>
      <c r="K9" s="224"/>
      <c r="L9" s="224"/>
      <c r="M9" s="224"/>
      <c r="N9" s="224"/>
      <c r="O9" s="187"/>
      <c r="P9" s="187"/>
      <c r="Q9" s="187"/>
      <c r="R9" s="187"/>
      <c r="S9" s="187"/>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221"/>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221"/>
      <c r="FE9" s="221"/>
      <c r="FF9" s="221"/>
      <c r="FG9" s="221"/>
      <c r="FH9" s="221"/>
      <c r="FI9" s="221"/>
      <c r="FJ9" s="221"/>
      <c r="FK9" s="221"/>
      <c r="FL9" s="221"/>
      <c r="FM9" s="221"/>
      <c r="FN9" s="221"/>
      <c r="FO9" s="221"/>
      <c r="FP9" s="221"/>
      <c r="FQ9" s="221"/>
      <c r="FR9" s="221"/>
      <c r="FS9" s="221"/>
      <c r="FT9" s="221"/>
      <c r="FU9" s="221"/>
      <c r="FV9" s="221"/>
      <c r="FW9" s="221"/>
      <c r="FX9" s="221"/>
      <c r="FY9" s="221"/>
      <c r="FZ9" s="221"/>
      <c r="GA9" s="221"/>
      <c r="GB9" s="221"/>
      <c r="GC9" s="221"/>
      <c r="GD9" s="221"/>
      <c r="GE9" s="221"/>
      <c r="GF9" s="221"/>
      <c r="GG9" s="221"/>
      <c r="GH9" s="221"/>
      <c r="GI9" s="221"/>
      <c r="GJ9" s="221"/>
      <c r="GK9" s="221"/>
      <c r="GL9" s="221"/>
      <c r="GM9" s="221"/>
      <c r="GN9" s="221"/>
      <c r="GO9" s="221"/>
      <c r="GP9" s="221"/>
      <c r="GQ9" s="221"/>
      <c r="GR9" s="221"/>
      <c r="GS9" s="221"/>
      <c r="GT9" s="221"/>
      <c r="GU9" s="221"/>
      <c r="GV9" s="221"/>
      <c r="GW9" s="221"/>
      <c r="GX9" s="221"/>
      <c r="GY9" s="221"/>
      <c r="GZ9" s="221"/>
      <c r="HA9" s="221"/>
      <c r="HB9" s="221"/>
      <c r="HC9" s="221"/>
      <c r="HD9" s="221"/>
      <c r="HE9" s="221"/>
      <c r="HF9" s="221"/>
      <c r="HG9" s="221"/>
      <c r="HH9" s="221"/>
      <c r="HI9" s="221"/>
      <c r="HJ9" s="221"/>
      <c r="HK9" s="221"/>
      <c r="HL9" s="221"/>
      <c r="HM9" s="221"/>
      <c r="HN9" s="221"/>
      <c r="HO9" s="221"/>
      <c r="HP9" s="221"/>
      <c r="HQ9" s="221"/>
      <c r="HR9" s="221"/>
      <c r="HS9" s="221"/>
      <c r="HT9" s="221"/>
      <c r="HU9" s="221"/>
      <c r="HV9" s="221"/>
      <c r="HW9" s="221"/>
      <c r="HX9" s="221"/>
      <c r="HY9" s="221"/>
      <c r="HZ9" s="221"/>
      <c r="IA9" s="221"/>
      <c r="IB9" s="221"/>
      <c r="IC9" s="221"/>
      <c r="ID9" s="221"/>
      <c r="IE9" s="221"/>
      <c r="IF9" s="221"/>
      <c r="IG9" s="221"/>
      <c r="IH9" s="221"/>
      <c r="II9" s="221"/>
      <c r="IJ9" s="221"/>
      <c r="IK9" s="221"/>
      <c r="IL9" s="221"/>
      <c r="IM9" s="221"/>
    </row>
    <row r="10" customFormat="1" ht="27.75" customHeight="1" spans="1:247">
      <c r="A10" s="220"/>
      <c r="B10" s="120"/>
      <c r="C10" s="218"/>
      <c r="D10" s="219" t="s">
        <v>317</v>
      </c>
      <c r="E10" s="218"/>
      <c r="F10" s="225">
        <v>550</v>
      </c>
      <c r="G10" s="218"/>
      <c r="H10" s="224">
        <v>570000</v>
      </c>
      <c r="I10" s="224"/>
      <c r="J10" s="224">
        <v>570000</v>
      </c>
      <c r="K10" s="224"/>
      <c r="L10" s="224"/>
      <c r="M10" s="224"/>
      <c r="N10" s="224"/>
      <c r="O10" s="187"/>
      <c r="P10" s="187"/>
      <c r="Q10" s="187"/>
      <c r="R10" s="187"/>
      <c r="S10" s="187"/>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1"/>
      <c r="EB10" s="221"/>
      <c r="EC10" s="221"/>
      <c r="ED10" s="221"/>
      <c r="EE10" s="221"/>
      <c r="EF10" s="221"/>
      <c r="EG10" s="221"/>
      <c r="EH10" s="221"/>
      <c r="EI10" s="221"/>
      <c r="EJ10" s="221"/>
      <c r="EK10" s="221"/>
      <c r="EL10" s="221"/>
      <c r="EM10" s="221"/>
      <c r="EN10" s="221"/>
      <c r="EO10" s="221"/>
      <c r="EP10" s="221"/>
      <c r="EQ10" s="221"/>
      <c r="ER10" s="221"/>
      <c r="ES10" s="221"/>
      <c r="ET10" s="221"/>
      <c r="EU10" s="221"/>
      <c r="EV10" s="221"/>
      <c r="EW10" s="221"/>
      <c r="EX10" s="221"/>
      <c r="EY10" s="221"/>
      <c r="EZ10" s="221"/>
      <c r="FA10" s="221"/>
      <c r="FB10" s="221"/>
      <c r="FC10" s="221"/>
      <c r="FD10" s="221"/>
      <c r="FE10" s="221"/>
      <c r="FF10" s="221"/>
      <c r="FG10" s="221"/>
      <c r="FH10" s="221"/>
      <c r="FI10" s="221"/>
      <c r="FJ10" s="221"/>
      <c r="FK10" s="221"/>
      <c r="FL10" s="221"/>
      <c r="FM10" s="221"/>
      <c r="FN10" s="221"/>
      <c r="FO10" s="221"/>
      <c r="FP10" s="221"/>
      <c r="FQ10" s="221"/>
      <c r="FR10" s="221"/>
      <c r="FS10" s="221"/>
      <c r="FT10" s="221"/>
      <c r="FU10" s="221"/>
      <c r="FV10" s="221"/>
      <c r="FW10" s="221"/>
      <c r="FX10" s="221"/>
      <c r="FY10" s="221"/>
      <c r="FZ10" s="221"/>
      <c r="GA10" s="221"/>
      <c r="GB10" s="221"/>
      <c r="GC10" s="221"/>
      <c r="GD10" s="221"/>
      <c r="GE10" s="221"/>
      <c r="GF10" s="221"/>
      <c r="GG10" s="221"/>
      <c r="GH10" s="221"/>
      <c r="GI10" s="221"/>
      <c r="GJ10" s="221"/>
      <c r="GK10" s="221"/>
      <c r="GL10" s="221"/>
      <c r="GM10" s="221"/>
      <c r="GN10" s="221"/>
      <c r="GO10" s="221"/>
      <c r="GP10" s="221"/>
      <c r="GQ10" s="221"/>
      <c r="GR10" s="221"/>
      <c r="GS10" s="221"/>
      <c r="GT10" s="221"/>
      <c r="GU10" s="221"/>
      <c r="GV10" s="221"/>
      <c r="GW10" s="221"/>
      <c r="GX10" s="221"/>
      <c r="GY10" s="221"/>
      <c r="GZ10" s="221"/>
      <c r="HA10" s="221"/>
      <c r="HB10" s="221"/>
      <c r="HC10" s="221"/>
      <c r="HD10" s="221"/>
      <c r="HE10" s="221"/>
      <c r="HF10" s="221"/>
      <c r="HG10" s="221"/>
      <c r="HH10" s="221"/>
      <c r="HI10" s="221"/>
      <c r="HJ10" s="221"/>
      <c r="HK10" s="221"/>
      <c r="HL10" s="221"/>
      <c r="HM10" s="221"/>
      <c r="HN10" s="221"/>
      <c r="HO10" s="221"/>
      <c r="HP10" s="221"/>
      <c r="HQ10" s="221"/>
      <c r="HR10" s="221"/>
      <c r="HS10" s="221"/>
      <c r="HT10" s="221"/>
      <c r="HU10" s="221"/>
      <c r="HV10" s="221"/>
      <c r="HW10" s="221"/>
      <c r="HX10" s="221"/>
      <c r="HY10" s="221"/>
      <c r="HZ10" s="221"/>
      <c r="IA10" s="221"/>
      <c r="IB10" s="221"/>
      <c r="IC10" s="221"/>
      <c r="ID10" s="221"/>
      <c r="IE10" s="221"/>
      <c r="IF10" s="221"/>
      <c r="IG10" s="221"/>
      <c r="IH10" s="221"/>
      <c r="II10" s="221"/>
      <c r="IJ10" s="221"/>
      <c r="IK10" s="221"/>
      <c r="IL10" s="221"/>
      <c r="IM10" s="221"/>
    </row>
    <row r="11" ht="23.1" customHeight="1" spans="1:247">
      <c r="A11" s="201"/>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221"/>
      <c r="FO11" s="221"/>
      <c r="FP11" s="221"/>
      <c r="FQ11" s="221"/>
      <c r="FR11" s="221"/>
      <c r="FS11" s="221"/>
      <c r="FT11" s="221"/>
      <c r="FU11" s="221"/>
      <c r="FV11" s="221"/>
      <c r="FW11" s="221"/>
      <c r="FX11" s="221"/>
      <c r="FY11" s="221"/>
      <c r="FZ11" s="221"/>
      <c r="GA11" s="221"/>
      <c r="GB11" s="221"/>
      <c r="GC11" s="221"/>
      <c r="GD11" s="221"/>
      <c r="GE11" s="221"/>
      <c r="GF11" s="221"/>
      <c r="GG11" s="221"/>
      <c r="GH11" s="221"/>
      <c r="GI11" s="221"/>
      <c r="GJ11" s="221"/>
      <c r="GK11" s="221"/>
      <c r="GL11" s="221"/>
      <c r="GM11" s="221"/>
      <c r="GN11" s="221"/>
      <c r="GO11" s="221"/>
      <c r="GP11" s="221"/>
      <c r="GQ11" s="221"/>
      <c r="GR11" s="221"/>
      <c r="GS11" s="221"/>
      <c r="GT11" s="221"/>
      <c r="GU11" s="221"/>
      <c r="GV11" s="221"/>
      <c r="GW11" s="221"/>
      <c r="GX11" s="221"/>
      <c r="GY11" s="221"/>
      <c r="GZ11" s="221"/>
      <c r="HA11" s="221"/>
      <c r="HB11" s="221"/>
      <c r="HC11" s="221"/>
      <c r="HD11" s="221"/>
      <c r="HE11" s="221"/>
      <c r="HF11" s="221"/>
      <c r="HG11" s="221"/>
      <c r="HH11" s="221"/>
      <c r="HI11" s="221"/>
      <c r="HJ11" s="221"/>
      <c r="HK11" s="221"/>
      <c r="HL11" s="221"/>
      <c r="HM11" s="221"/>
      <c r="HN11" s="221"/>
      <c r="HO11" s="221"/>
      <c r="HP11" s="221"/>
      <c r="HQ11" s="221"/>
      <c r="HR11" s="221"/>
      <c r="HS11" s="221"/>
      <c r="HT11" s="221"/>
      <c r="HU11" s="221"/>
      <c r="HV11" s="221"/>
      <c r="HW11" s="221"/>
      <c r="HX11" s="221"/>
      <c r="HY11" s="221"/>
      <c r="HZ11" s="221"/>
      <c r="IA11" s="221"/>
      <c r="IB11" s="221"/>
      <c r="IC11" s="221"/>
      <c r="ID11" s="221"/>
      <c r="IE11" s="221"/>
      <c r="IF11" s="221"/>
      <c r="IG11" s="221"/>
      <c r="IH11" s="221"/>
      <c r="II11" s="221"/>
      <c r="IJ11" s="221"/>
      <c r="IK11" s="221"/>
      <c r="IL11" s="221"/>
      <c r="IM11" s="221"/>
    </row>
    <row r="12" ht="23.1" customHeight="1" spans="1:247">
      <c r="A12" s="201"/>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c r="HW12" s="221"/>
      <c r="HX12" s="221"/>
      <c r="HY12" s="221"/>
      <c r="HZ12" s="221"/>
      <c r="IA12" s="221"/>
      <c r="IB12" s="221"/>
      <c r="IC12" s="221"/>
      <c r="ID12" s="221"/>
      <c r="IE12" s="221"/>
      <c r="IF12" s="221"/>
      <c r="IG12" s="221"/>
      <c r="IH12" s="221"/>
      <c r="II12" s="221"/>
      <c r="IJ12" s="221"/>
      <c r="IK12" s="221"/>
      <c r="IL12" s="221"/>
      <c r="IM12" s="221"/>
    </row>
    <row r="13" ht="23.1" customHeight="1" spans="1:247">
      <c r="A13" s="201"/>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221"/>
      <c r="FO13" s="221"/>
      <c r="FP13" s="221"/>
      <c r="FQ13" s="221"/>
      <c r="FR13" s="221"/>
      <c r="FS13" s="221"/>
      <c r="FT13" s="221"/>
      <c r="FU13" s="221"/>
      <c r="FV13" s="221"/>
      <c r="FW13" s="221"/>
      <c r="FX13" s="221"/>
      <c r="FY13" s="221"/>
      <c r="FZ13" s="221"/>
      <c r="GA13" s="221"/>
      <c r="GB13" s="221"/>
      <c r="GC13" s="221"/>
      <c r="GD13" s="221"/>
      <c r="GE13" s="221"/>
      <c r="GF13" s="221"/>
      <c r="GG13" s="221"/>
      <c r="GH13" s="221"/>
      <c r="GI13" s="221"/>
      <c r="GJ13" s="221"/>
      <c r="GK13" s="221"/>
      <c r="GL13" s="221"/>
      <c r="GM13" s="221"/>
      <c r="GN13" s="221"/>
      <c r="GO13" s="221"/>
      <c r="GP13" s="221"/>
      <c r="GQ13" s="221"/>
      <c r="GR13" s="221"/>
      <c r="GS13" s="221"/>
      <c r="GT13" s="221"/>
      <c r="GU13" s="221"/>
      <c r="GV13" s="221"/>
      <c r="GW13" s="221"/>
      <c r="GX13" s="221"/>
      <c r="GY13" s="221"/>
      <c r="GZ13" s="221"/>
      <c r="HA13" s="221"/>
      <c r="HB13" s="221"/>
      <c r="HC13" s="221"/>
      <c r="HD13" s="221"/>
      <c r="HE13" s="221"/>
      <c r="HF13" s="221"/>
      <c r="HG13" s="221"/>
      <c r="HH13" s="221"/>
      <c r="HI13" s="221"/>
      <c r="HJ13" s="221"/>
      <c r="HK13" s="221"/>
      <c r="HL13" s="221"/>
      <c r="HM13" s="221"/>
      <c r="HN13" s="221"/>
      <c r="HO13" s="221"/>
      <c r="HP13" s="221"/>
      <c r="HQ13" s="221"/>
      <c r="HR13" s="221"/>
      <c r="HS13" s="221"/>
      <c r="HT13" s="221"/>
      <c r="HU13" s="221"/>
      <c r="HV13" s="221"/>
      <c r="HW13" s="221"/>
      <c r="HX13" s="221"/>
      <c r="HY13" s="221"/>
      <c r="HZ13" s="221"/>
      <c r="IA13" s="221"/>
      <c r="IB13" s="221"/>
      <c r="IC13" s="221"/>
      <c r="ID13" s="221"/>
      <c r="IE13" s="221"/>
      <c r="IF13" s="221"/>
      <c r="IG13" s="221"/>
      <c r="IH13" s="221"/>
      <c r="II13" s="221"/>
      <c r="IJ13" s="221"/>
      <c r="IK13" s="221"/>
      <c r="IL13" s="221"/>
      <c r="IM13" s="221"/>
    </row>
    <row r="14" ht="23.1" customHeight="1" spans="1:247">
      <c r="A14" s="201"/>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221"/>
      <c r="FO14" s="221"/>
      <c r="FP14" s="221"/>
      <c r="FQ14" s="221"/>
      <c r="FR14" s="221"/>
      <c r="FS14" s="221"/>
      <c r="FT14" s="221"/>
      <c r="FU14" s="221"/>
      <c r="FV14" s="221"/>
      <c r="FW14" s="221"/>
      <c r="FX14" s="221"/>
      <c r="FY14" s="221"/>
      <c r="FZ14" s="221"/>
      <c r="GA14" s="221"/>
      <c r="GB14" s="221"/>
      <c r="GC14" s="221"/>
      <c r="GD14" s="221"/>
      <c r="GE14" s="221"/>
      <c r="GF14" s="221"/>
      <c r="GG14" s="221"/>
      <c r="GH14" s="221"/>
      <c r="GI14" s="221"/>
      <c r="GJ14" s="221"/>
      <c r="GK14" s="221"/>
      <c r="GL14" s="221"/>
      <c r="GM14" s="221"/>
      <c r="GN14" s="221"/>
      <c r="GO14" s="221"/>
      <c r="GP14" s="221"/>
      <c r="GQ14" s="221"/>
      <c r="GR14" s="221"/>
      <c r="GS14" s="221"/>
      <c r="GT14" s="221"/>
      <c r="GU14" s="221"/>
      <c r="GV14" s="221"/>
      <c r="GW14" s="221"/>
      <c r="GX14" s="221"/>
      <c r="GY14" s="221"/>
      <c r="GZ14" s="221"/>
      <c r="HA14" s="221"/>
      <c r="HB14" s="221"/>
      <c r="HC14" s="221"/>
      <c r="HD14" s="221"/>
      <c r="HE14" s="221"/>
      <c r="HF14" s="221"/>
      <c r="HG14" s="221"/>
      <c r="HH14" s="221"/>
      <c r="HI14" s="221"/>
      <c r="HJ14" s="221"/>
      <c r="HK14" s="221"/>
      <c r="HL14" s="221"/>
      <c r="HM14" s="221"/>
      <c r="HN14" s="221"/>
      <c r="HO14" s="221"/>
      <c r="HP14" s="221"/>
      <c r="HQ14" s="221"/>
      <c r="HR14" s="221"/>
      <c r="HS14" s="221"/>
      <c r="HT14" s="221"/>
      <c r="HU14" s="221"/>
      <c r="HV14" s="221"/>
      <c r="HW14" s="221"/>
      <c r="HX14" s="221"/>
      <c r="HY14" s="221"/>
      <c r="HZ14" s="221"/>
      <c r="IA14" s="221"/>
      <c r="IB14" s="221"/>
      <c r="IC14" s="221"/>
      <c r="ID14" s="221"/>
      <c r="IE14" s="221"/>
      <c r="IF14" s="221"/>
      <c r="IG14" s="221"/>
      <c r="IH14" s="221"/>
      <c r="II14" s="221"/>
      <c r="IJ14" s="221"/>
      <c r="IK14" s="221"/>
      <c r="IL14" s="221"/>
      <c r="IM14" s="221"/>
    </row>
    <row r="15" ht="23.1" customHeight="1" spans="1:247">
      <c r="A15" s="20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c r="EH15" s="221"/>
      <c r="EI15" s="221"/>
      <c r="EJ15" s="221"/>
      <c r="EK15" s="221"/>
      <c r="EL15" s="221"/>
      <c r="EM15" s="221"/>
      <c r="EN15" s="221"/>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1"/>
      <c r="FK15" s="221"/>
      <c r="FL15" s="221"/>
      <c r="FM15" s="221"/>
      <c r="FN15" s="221"/>
      <c r="FO15" s="221"/>
      <c r="FP15" s="221"/>
      <c r="FQ15" s="221"/>
      <c r="FR15" s="221"/>
      <c r="FS15" s="221"/>
      <c r="FT15" s="221"/>
      <c r="FU15" s="221"/>
      <c r="FV15" s="221"/>
      <c r="FW15" s="221"/>
      <c r="FX15" s="221"/>
      <c r="FY15" s="221"/>
      <c r="FZ15" s="221"/>
      <c r="GA15" s="221"/>
      <c r="GB15" s="221"/>
      <c r="GC15" s="221"/>
      <c r="GD15" s="221"/>
      <c r="GE15" s="221"/>
      <c r="GF15" s="221"/>
      <c r="GG15" s="221"/>
      <c r="GH15" s="221"/>
      <c r="GI15" s="221"/>
      <c r="GJ15" s="221"/>
      <c r="GK15" s="221"/>
      <c r="GL15" s="221"/>
      <c r="GM15" s="221"/>
      <c r="GN15" s="221"/>
      <c r="GO15" s="221"/>
      <c r="GP15" s="221"/>
      <c r="GQ15" s="221"/>
      <c r="GR15" s="221"/>
      <c r="GS15" s="221"/>
      <c r="GT15" s="221"/>
      <c r="GU15" s="221"/>
      <c r="GV15" s="221"/>
      <c r="GW15" s="221"/>
      <c r="GX15" s="221"/>
      <c r="GY15" s="221"/>
      <c r="GZ15" s="221"/>
      <c r="HA15" s="221"/>
      <c r="HB15" s="221"/>
      <c r="HC15" s="221"/>
      <c r="HD15" s="221"/>
      <c r="HE15" s="221"/>
      <c r="HF15" s="221"/>
      <c r="HG15" s="221"/>
      <c r="HH15" s="221"/>
      <c r="HI15" s="221"/>
      <c r="HJ15" s="221"/>
      <c r="HK15" s="221"/>
      <c r="HL15" s="221"/>
      <c r="HM15" s="221"/>
      <c r="HN15" s="221"/>
      <c r="HO15" s="221"/>
      <c r="HP15" s="221"/>
      <c r="HQ15" s="221"/>
      <c r="HR15" s="221"/>
      <c r="HS15" s="221"/>
      <c r="HT15" s="221"/>
      <c r="HU15" s="221"/>
      <c r="HV15" s="221"/>
      <c r="HW15" s="221"/>
      <c r="HX15" s="221"/>
      <c r="HY15" s="221"/>
      <c r="HZ15" s="221"/>
      <c r="IA15" s="221"/>
      <c r="IB15" s="221"/>
      <c r="IC15" s="221"/>
      <c r="ID15" s="221"/>
      <c r="IE15" s="221"/>
      <c r="IF15" s="221"/>
      <c r="IG15" s="221"/>
      <c r="IH15" s="221"/>
      <c r="II15" s="221"/>
      <c r="IJ15" s="221"/>
      <c r="IK15" s="221"/>
      <c r="IL15" s="221"/>
      <c r="IM15" s="221"/>
    </row>
    <row r="16" ht="23.1" customHeight="1" spans="1:247">
      <c r="A16" s="20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221"/>
      <c r="FO16" s="221"/>
      <c r="FP16" s="221"/>
      <c r="FQ16" s="221"/>
      <c r="FR16" s="221"/>
      <c r="FS16" s="221"/>
      <c r="FT16" s="221"/>
      <c r="FU16" s="221"/>
      <c r="FV16" s="221"/>
      <c r="FW16" s="221"/>
      <c r="FX16" s="221"/>
      <c r="FY16" s="221"/>
      <c r="FZ16" s="221"/>
      <c r="GA16" s="221"/>
      <c r="GB16" s="221"/>
      <c r="GC16" s="221"/>
      <c r="GD16" s="221"/>
      <c r="GE16" s="221"/>
      <c r="GF16" s="221"/>
      <c r="GG16" s="221"/>
      <c r="GH16" s="221"/>
      <c r="GI16" s="221"/>
      <c r="GJ16" s="221"/>
      <c r="GK16" s="221"/>
      <c r="GL16" s="221"/>
      <c r="GM16" s="221"/>
      <c r="GN16" s="221"/>
      <c r="GO16" s="221"/>
      <c r="GP16" s="221"/>
      <c r="GQ16" s="221"/>
      <c r="GR16" s="221"/>
      <c r="GS16" s="221"/>
      <c r="GT16" s="221"/>
      <c r="GU16" s="221"/>
      <c r="GV16" s="221"/>
      <c r="GW16" s="221"/>
      <c r="GX16" s="221"/>
      <c r="GY16" s="221"/>
      <c r="GZ16" s="221"/>
      <c r="HA16" s="221"/>
      <c r="HB16" s="221"/>
      <c r="HC16" s="221"/>
      <c r="HD16" s="221"/>
      <c r="HE16" s="221"/>
      <c r="HF16" s="221"/>
      <c r="HG16" s="221"/>
      <c r="HH16" s="221"/>
      <c r="HI16" s="221"/>
      <c r="HJ16" s="221"/>
      <c r="HK16" s="221"/>
      <c r="HL16" s="221"/>
      <c r="HM16" s="221"/>
      <c r="HN16" s="221"/>
      <c r="HO16" s="221"/>
      <c r="HP16" s="221"/>
      <c r="HQ16" s="221"/>
      <c r="HR16" s="221"/>
      <c r="HS16" s="221"/>
      <c r="HT16" s="221"/>
      <c r="HU16" s="221"/>
      <c r="HV16" s="221"/>
      <c r="HW16" s="221"/>
      <c r="HX16" s="221"/>
      <c r="HY16" s="221"/>
      <c r="HZ16" s="221"/>
      <c r="IA16" s="221"/>
      <c r="IB16" s="221"/>
      <c r="IC16" s="221"/>
      <c r="ID16" s="221"/>
      <c r="IE16" s="221"/>
      <c r="IF16" s="221"/>
      <c r="IG16" s="221"/>
      <c r="IH16" s="221"/>
      <c r="II16" s="221"/>
      <c r="IJ16" s="221"/>
      <c r="IK16" s="221"/>
      <c r="IL16" s="221"/>
      <c r="IM16" s="221"/>
    </row>
    <row r="17" ht="23.1" customHeight="1" spans="1:247">
      <c r="A17" s="201"/>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221"/>
      <c r="FA17" s="221"/>
      <c r="FB17" s="221"/>
      <c r="FC17" s="221"/>
      <c r="FD17" s="221"/>
      <c r="FE17" s="221"/>
      <c r="FF17" s="221"/>
      <c r="FG17" s="221"/>
      <c r="FH17" s="221"/>
      <c r="FI17" s="221"/>
      <c r="FJ17" s="221"/>
      <c r="FK17" s="221"/>
      <c r="FL17" s="221"/>
      <c r="FM17" s="221"/>
      <c r="FN17" s="221"/>
      <c r="FO17" s="221"/>
      <c r="FP17" s="221"/>
      <c r="FQ17" s="221"/>
      <c r="FR17" s="221"/>
      <c r="FS17" s="221"/>
      <c r="FT17" s="221"/>
      <c r="FU17" s="221"/>
      <c r="FV17" s="221"/>
      <c r="FW17" s="221"/>
      <c r="FX17" s="221"/>
      <c r="FY17" s="221"/>
      <c r="FZ17" s="221"/>
      <c r="GA17" s="221"/>
      <c r="GB17" s="221"/>
      <c r="GC17" s="221"/>
      <c r="GD17" s="221"/>
      <c r="GE17" s="221"/>
      <c r="GF17" s="221"/>
      <c r="GG17" s="221"/>
      <c r="GH17" s="221"/>
      <c r="GI17" s="221"/>
      <c r="GJ17" s="221"/>
      <c r="GK17" s="221"/>
      <c r="GL17" s="221"/>
      <c r="GM17" s="221"/>
      <c r="GN17" s="221"/>
      <c r="GO17" s="221"/>
      <c r="GP17" s="221"/>
      <c r="GQ17" s="221"/>
      <c r="GR17" s="221"/>
      <c r="GS17" s="221"/>
      <c r="GT17" s="221"/>
      <c r="GU17" s="221"/>
      <c r="GV17" s="221"/>
      <c r="GW17" s="221"/>
      <c r="GX17" s="221"/>
      <c r="GY17" s="221"/>
      <c r="GZ17" s="221"/>
      <c r="HA17" s="221"/>
      <c r="HB17" s="221"/>
      <c r="HC17" s="221"/>
      <c r="HD17" s="221"/>
      <c r="HE17" s="221"/>
      <c r="HF17" s="221"/>
      <c r="HG17" s="221"/>
      <c r="HH17" s="221"/>
      <c r="HI17" s="221"/>
      <c r="HJ17" s="221"/>
      <c r="HK17" s="221"/>
      <c r="HL17" s="221"/>
      <c r="HM17" s="221"/>
      <c r="HN17" s="221"/>
      <c r="HO17" s="221"/>
      <c r="HP17" s="221"/>
      <c r="HQ17" s="221"/>
      <c r="HR17" s="221"/>
      <c r="HS17" s="221"/>
      <c r="HT17" s="221"/>
      <c r="HU17" s="221"/>
      <c r="HV17" s="221"/>
      <c r="HW17" s="221"/>
      <c r="HX17" s="221"/>
      <c r="HY17" s="221"/>
      <c r="HZ17" s="221"/>
      <c r="IA17" s="221"/>
      <c r="IB17" s="221"/>
      <c r="IC17" s="221"/>
      <c r="ID17" s="221"/>
      <c r="IE17" s="221"/>
      <c r="IF17" s="221"/>
      <c r="IG17" s="221"/>
      <c r="IH17" s="221"/>
      <c r="II17" s="221"/>
      <c r="IJ17" s="221"/>
      <c r="IK17" s="221"/>
      <c r="IL17" s="221"/>
      <c r="IM17" s="221"/>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055555555556" right="0.393055555555556" top="0.471527777777778" bottom="0.471527777777778" header="0.354166666666667" footer="0.313888888888889"/>
  <pageSetup paperSize="9" scale="82"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V9"/>
  <sheetViews>
    <sheetView workbookViewId="0">
      <selection activeCell="A10" sqref="$A10:$XFD13"/>
    </sheetView>
  </sheetViews>
  <sheetFormatPr defaultColWidth="9.16666666666667" defaultRowHeight="12.75"/>
  <cols>
    <col min="1" max="1" width="8.75555555555556" style="88" customWidth="1"/>
    <col min="2" max="2" width="26.3333333333333" style="88" customWidth="1"/>
    <col min="3" max="3" width="9.33333333333333" style="148" customWidth="1"/>
    <col min="4" max="4" width="9.5" style="148" customWidth="1"/>
    <col min="5" max="5" width="8.83333333333333" style="148" customWidth="1"/>
    <col min="6" max="6" width="6.12222222222222" style="88" customWidth="1"/>
    <col min="7" max="7" width="9.16666666666667" style="88" customWidth="1"/>
    <col min="8" max="8" width="6.75555555555556" style="88" customWidth="1"/>
    <col min="9" max="9" width="9.33333333333333" style="148" customWidth="1"/>
    <col min="10" max="10" width="5.37777777777778" style="148" customWidth="1"/>
    <col min="11" max="11" width="7" style="88" customWidth="1"/>
    <col min="12" max="12" width="6.37777777777778" style="88" customWidth="1"/>
    <col min="13" max="13" width="6.87777777777778" style="148" customWidth="1"/>
    <col min="14" max="14" width="6.37777777777778" style="148" customWidth="1"/>
    <col min="15" max="16" width="8.25555555555556" style="148" customWidth="1"/>
    <col min="17" max="17" width="5.5" style="88" customWidth="1"/>
    <col min="18" max="18" width="6.37777777777778" style="148" customWidth="1"/>
    <col min="19" max="19" width="7.25555555555556" style="88" customWidth="1"/>
    <col min="20" max="20" width="7.12222222222222" style="88" customWidth="1"/>
    <col min="21" max="22" width="6.87777777777778" style="88" customWidth="1"/>
    <col min="23" max="23" width="8.66666666666667" style="88" customWidth="1"/>
    <col min="24" max="24" width="5.12222222222222" style="88" customWidth="1"/>
    <col min="25" max="25" width="6.25555555555556" style="88" customWidth="1"/>
    <col min="26" max="26" width="7.25555555555556" style="88" customWidth="1"/>
    <col min="27" max="27" width="8.12222222222222" style="88" customWidth="1"/>
    <col min="28" max="28" width="7.5" style="88" customWidth="1"/>
    <col min="29" max="29" width="8.66666666666667" style="88" customWidth="1"/>
    <col min="30" max="30" width="5.5" style="88" customWidth="1"/>
    <col min="31" max="31" width="7" style="88" customWidth="1"/>
    <col min="32" max="32" width="6.37777777777778" style="88" customWidth="1"/>
    <col min="33" max="33" width="9.12222222222222" style="88" customWidth="1"/>
    <col min="34" max="230" width="9.33333333333333" style="88" customWidth="1"/>
    <col min="231" max="16384" width="9.16666666666667" style="88"/>
  </cols>
  <sheetData>
    <row r="1" s="88" customFormat="1" ht="23.1" customHeight="1" spans="1:230">
      <c r="A1" s="196"/>
      <c r="B1" s="197"/>
      <c r="C1" s="198"/>
      <c r="D1" s="198"/>
      <c r="E1" s="198"/>
      <c r="F1" s="201"/>
      <c r="G1" s="201"/>
      <c r="I1" s="198"/>
      <c r="J1" s="198"/>
      <c r="K1" s="197"/>
      <c r="L1" s="197"/>
      <c r="M1" s="198"/>
      <c r="N1" s="198"/>
      <c r="O1" s="198"/>
      <c r="P1" s="198"/>
      <c r="R1" s="148"/>
      <c r="S1" s="197"/>
      <c r="T1" s="197"/>
      <c r="U1" s="197"/>
      <c r="AC1" s="197"/>
      <c r="AD1" s="207"/>
      <c r="AE1" s="207"/>
      <c r="AF1" s="207"/>
      <c r="AG1" s="195" t="s">
        <v>318</v>
      </c>
      <c r="AH1" s="208"/>
      <c r="AI1" s="208"/>
      <c r="AJ1" s="208"/>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row>
    <row r="2" s="88" customFormat="1" ht="23.1" customHeight="1" spans="1:230">
      <c r="A2" s="199" t="s">
        <v>319</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10"/>
    </row>
    <row r="3" s="88" customFormat="1" ht="23.1" customHeight="1" spans="1:230">
      <c r="A3" s="196"/>
      <c r="B3" s="197"/>
      <c r="C3" s="198"/>
      <c r="D3" s="198"/>
      <c r="E3" s="198"/>
      <c r="F3" s="201"/>
      <c r="G3" s="201"/>
      <c r="I3" s="198"/>
      <c r="J3" s="198"/>
      <c r="K3" s="197"/>
      <c r="L3" s="197"/>
      <c r="M3" s="198"/>
      <c r="N3" s="198"/>
      <c r="O3" s="198"/>
      <c r="P3" s="198"/>
      <c r="R3" s="148"/>
      <c r="S3" s="197"/>
      <c r="T3" s="197"/>
      <c r="U3" s="197"/>
      <c r="AC3" s="197"/>
      <c r="AD3" s="207"/>
      <c r="AE3" s="207"/>
      <c r="AF3" s="207"/>
      <c r="AG3" s="197" t="s">
        <v>320</v>
      </c>
      <c r="AH3" s="208"/>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row>
    <row r="4" s="88" customFormat="1" ht="23.25" customHeight="1" spans="1:230">
      <c r="A4" s="200" t="s">
        <v>89</v>
      </c>
      <c r="B4" s="200" t="s">
        <v>90</v>
      </c>
      <c r="C4" s="200" t="s">
        <v>321</v>
      </c>
      <c r="D4" s="200"/>
      <c r="E4" s="200"/>
      <c r="F4" s="200"/>
      <c r="G4" s="200"/>
      <c r="H4" s="202" t="s">
        <v>322</v>
      </c>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0" t="s">
        <v>323</v>
      </c>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row>
    <row r="5" s="88" customFormat="1" ht="23.25" customHeight="1" spans="1:230">
      <c r="A5" s="200"/>
      <c r="B5" s="200"/>
      <c r="C5" s="200"/>
      <c r="D5" s="200"/>
      <c r="E5" s="200"/>
      <c r="F5" s="200"/>
      <c r="G5" s="200"/>
      <c r="H5" s="203" t="s">
        <v>91</v>
      </c>
      <c r="I5" s="200" t="s">
        <v>324</v>
      </c>
      <c r="J5" s="200"/>
      <c r="K5" s="200"/>
      <c r="L5" s="200"/>
      <c r="M5" s="200"/>
      <c r="N5" s="200"/>
      <c r="O5" s="200"/>
      <c r="P5" s="200"/>
      <c r="Q5" s="200"/>
      <c r="R5" s="200"/>
      <c r="S5" s="200"/>
      <c r="T5" s="200"/>
      <c r="U5" s="200"/>
      <c r="V5" s="200"/>
      <c r="W5" s="200"/>
      <c r="X5" s="200"/>
      <c r="Y5" s="200"/>
      <c r="Z5" s="200"/>
      <c r="AA5" s="200"/>
      <c r="AB5" s="200"/>
      <c r="AC5" s="200" t="s">
        <v>325</v>
      </c>
      <c r="AD5" s="200" t="s">
        <v>326</v>
      </c>
      <c r="AE5" s="200"/>
      <c r="AF5" s="200"/>
      <c r="AG5" s="200"/>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row>
    <row r="6" s="88" customFormat="1" ht="32.25" customHeight="1" spans="1:230">
      <c r="A6" s="200"/>
      <c r="B6" s="200"/>
      <c r="C6" s="200" t="s">
        <v>106</v>
      </c>
      <c r="D6" s="200" t="s">
        <v>327</v>
      </c>
      <c r="E6" s="200"/>
      <c r="F6" s="200" t="s">
        <v>328</v>
      </c>
      <c r="G6" s="204" t="s">
        <v>329</v>
      </c>
      <c r="H6" s="203"/>
      <c r="I6" s="200" t="s">
        <v>106</v>
      </c>
      <c r="J6" s="200" t="s">
        <v>330</v>
      </c>
      <c r="K6" s="200"/>
      <c r="L6" s="200"/>
      <c r="M6" s="200"/>
      <c r="N6" s="200"/>
      <c r="O6" s="200"/>
      <c r="P6" s="200"/>
      <c r="Q6" s="203" t="s">
        <v>331</v>
      </c>
      <c r="R6" s="203"/>
      <c r="S6" s="203"/>
      <c r="T6" s="203"/>
      <c r="U6" s="203"/>
      <c r="V6" s="203"/>
      <c r="W6" s="203"/>
      <c r="X6" s="203"/>
      <c r="Y6" s="203"/>
      <c r="Z6" s="203"/>
      <c r="AA6" s="203"/>
      <c r="AB6" s="203"/>
      <c r="AC6" s="200"/>
      <c r="AD6" s="200" t="s">
        <v>106</v>
      </c>
      <c r="AE6" s="200" t="s">
        <v>327</v>
      </c>
      <c r="AF6" s="200" t="s">
        <v>328</v>
      </c>
      <c r="AG6" s="200"/>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c r="HT6" s="209"/>
      <c r="HU6" s="209"/>
      <c r="HV6" s="209"/>
    </row>
    <row r="7" s="88" customFormat="1" ht="27" customHeight="1" spans="1:230">
      <c r="A7" s="200"/>
      <c r="B7" s="200"/>
      <c r="C7" s="200"/>
      <c r="D7" s="200" t="s">
        <v>332</v>
      </c>
      <c r="E7" s="200" t="s">
        <v>333</v>
      </c>
      <c r="F7" s="200"/>
      <c r="G7" s="200"/>
      <c r="H7" s="203"/>
      <c r="I7" s="200"/>
      <c r="J7" s="200" t="s">
        <v>106</v>
      </c>
      <c r="K7" s="200" t="s">
        <v>334</v>
      </c>
      <c r="L7" s="200" t="s">
        <v>335</v>
      </c>
      <c r="M7" s="200" t="s">
        <v>336</v>
      </c>
      <c r="N7" s="200" t="s">
        <v>337</v>
      </c>
      <c r="O7" s="200" t="s">
        <v>338</v>
      </c>
      <c r="P7" s="200" t="s">
        <v>339</v>
      </c>
      <c r="Q7" s="203" t="s">
        <v>106</v>
      </c>
      <c r="R7" s="200" t="s">
        <v>340</v>
      </c>
      <c r="S7" s="200"/>
      <c r="T7" s="200"/>
      <c r="U7" s="200"/>
      <c r="V7" s="200"/>
      <c r="W7" s="200"/>
      <c r="X7" s="204" t="s">
        <v>341</v>
      </c>
      <c r="Y7" s="204"/>
      <c r="Z7" s="204"/>
      <c r="AA7" s="200"/>
      <c r="AB7" s="204" t="s">
        <v>342</v>
      </c>
      <c r="AC7" s="200"/>
      <c r="AD7" s="200"/>
      <c r="AE7" s="200"/>
      <c r="AF7" s="200"/>
      <c r="AG7" s="200"/>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09"/>
      <c r="GD7" s="209"/>
      <c r="GE7" s="209"/>
      <c r="GF7" s="209"/>
      <c r="GG7" s="209"/>
      <c r="GH7" s="209"/>
      <c r="GI7" s="209"/>
      <c r="GJ7" s="209"/>
      <c r="GK7" s="209"/>
      <c r="GL7" s="209"/>
      <c r="GM7" s="209"/>
      <c r="GN7" s="209"/>
      <c r="GO7" s="209"/>
      <c r="GP7" s="209"/>
      <c r="GQ7" s="209"/>
      <c r="GR7" s="209"/>
      <c r="GS7" s="209"/>
      <c r="GT7" s="209"/>
      <c r="GU7" s="209"/>
      <c r="GV7" s="209"/>
      <c r="GW7" s="209"/>
      <c r="GX7" s="209"/>
      <c r="GY7" s="209"/>
      <c r="GZ7" s="209"/>
      <c r="HA7" s="209"/>
      <c r="HB7" s="209"/>
      <c r="HC7" s="209"/>
      <c r="HD7" s="209"/>
      <c r="HE7" s="209"/>
      <c r="HF7" s="209"/>
      <c r="HG7" s="209"/>
      <c r="HH7" s="209"/>
      <c r="HI7" s="209"/>
      <c r="HJ7" s="209"/>
      <c r="HK7" s="209"/>
      <c r="HL7" s="209"/>
      <c r="HM7" s="209"/>
      <c r="HN7" s="209"/>
      <c r="HO7" s="209"/>
      <c r="HP7" s="209"/>
      <c r="HQ7" s="209"/>
      <c r="HR7" s="209"/>
      <c r="HS7" s="209"/>
      <c r="HT7" s="209"/>
      <c r="HU7" s="209"/>
      <c r="HV7" s="209"/>
    </row>
    <row r="8" s="88" customFormat="1" ht="20.25" customHeight="1" spans="1:230">
      <c r="A8" s="200"/>
      <c r="B8" s="200"/>
      <c r="C8" s="200"/>
      <c r="D8" s="200"/>
      <c r="E8" s="200"/>
      <c r="F8" s="200"/>
      <c r="G8" s="200"/>
      <c r="H8" s="203"/>
      <c r="I8" s="200"/>
      <c r="J8" s="200"/>
      <c r="K8" s="200"/>
      <c r="L8" s="200"/>
      <c r="M8" s="200"/>
      <c r="N8" s="200"/>
      <c r="O8" s="200"/>
      <c r="P8" s="200"/>
      <c r="Q8" s="203"/>
      <c r="R8" s="203" t="s">
        <v>285</v>
      </c>
      <c r="S8" s="200" t="s">
        <v>335</v>
      </c>
      <c r="T8" s="200" t="s">
        <v>336</v>
      </c>
      <c r="U8" s="200" t="s">
        <v>337</v>
      </c>
      <c r="V8" s="200" t="s">
        <v>338</v>
      </c>
      <c r="W8" s="200" t="s">
        <v>339</v>
      </c>
      <c r="X8" s="205" t="s">
        <v>285</v>
      </c>
      <c r="Y8" s="206" t="s">
        <v>337</v>
      </c>
      <c r="Z8" s="206" t="s">
        <v>338</v>
      </c>
      <c r="AA8" s="206" t="s">
        <v>339</v>
      </c>
      <c r="AB8" s="200"/>
      <c r="AC8" s="200"/>
      <c r="AD8" s="200"/>
      <c r="AE8" s="200"/>
      <c r="AF8" s="200"/>
      <c r="AG8" s="200"/>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row>
    <row r="9" ht="28" customHeight="1" spans="1:33">
      <c r="A9" s="136" t="s">
        <v>107</v>
      </c>
      <c r="B9" s="120" t="s">
        <v>108</v>
      </c>
      <c r="C9" s="96">
        <f>D9+E9</f>
        <v>222</v>
      </c>
      <c r="D9" s="96">
        <v>86</v>
      </c>
      <c r="E9" s="96">
        <f>132+4</f>
        <v>136</v>
      </c>
      <c r="F9" s="97"/>
      <c r="G9" s="97"/>
      <c r="H9" s="97"/>
      <c r="I9" s="96">
        <f>J9+R9</f>
        <v>218</v>
      </c>
      <c r="J9" s="96">
        <f>SUM(K9:P9)</f>
        <v>86</v>
      </c>
      <c r="K9" s="97"/>
      <c r="L9" s="97"/>
      <c r="M9" s="96">
        <v>1</v>
      </c>
      <c r="N9" s="96">
        <v>10</v>
      </c>
      <c r="O9" s="96">
        <v>55</v>
      </c>
      <c r="P9" s="96">
        <v>20</v>
      </c>
      <c r="Q9" s="97"/>
      <c r="R9" s="96">
        <f>W9</f>
        <v>132</v>
      </c>
      <c r="S9" s="96"/>
      <c r="T9" s="96"/>
      <c r="U9" s="96"/>
      <c r="V9" s="96"/>
      <c r="W9" s="96">
        <v>132</v>
      </c>
      <c r="X9" s="97"/>
      <c r="Y9" s="97"/>
      <c r="Z9" s="97"/>
      <c r="AA9" s="97"/>
      <c r="AB9" s="97"/>
      <c r="AC9" s="97"/>
      <c r="AD9" s="97">
        <v>86</v>
      </c>
      <c r="AE9" s="97">
        <v>86</v>
      </c>
      <c r="AF9" s="97"/>
      <c r="AG9" s="97"/>
    </row>
  </sheetData>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Y16"/>
  <sheetViews>
    <sheetView showGridLines="0" zoomScale="115" zoomScaleNormal="115" workbookViewId="0">
      <selection activeCell="C10" sqref="C10"/>
    </sheetView>
  </sheetViews>
  <sheetFormatPr defaultColWidth="9.16666666666667" defaultRowHeight="12.75"/>
  <cols>
    <col min="1" max="1" width="16.1666666666667" style="88" customWidth="1"/>
    <col min="2" max="2" width="12.1666666666667" style="88" customWidth="1"/>
    <col min="3" max="3" width="24.3444444444444" style="88" customWidth="1"/>
    <col min="4" max="4" width="13.9111111111111" style="88" customWidth="1"/>
    <col min="5" max="5" width="16.3" style="88" customWidth="1"/>
    <col min="6" max="6" width="14.7777777777778" style="88" customWidth="1"/>
    <col min="7" max="7" width="12.6666666666667" style="88" hidden="1" customWidth="1"/>
    <col min="8" max="8" width="10.9666666666667" style="88" hidden="1" customWidth="1"/>
    <col min="9" max="9" width="11.6222222222222" style="88" hidden="1" customWidth="1"/>
    <col min="10" max="10" width="14.9888888888889" style="88" customWidth="1"/>
    <col min="11" max="11" width="9.23333333333333" style="88" customWidth="1"/>
    <col min="12" max="12" width="9.98888888888889" style="88" customWidth="1"/>
    <col min="13" max="13" width="9.88888888888889" style="88" customWidth="1"/>
    <col min="14" max="19" width="12.6666666666667" style="88" hidden="1" customWidth="1"/>
    <col min="20" max="16384" width="9.16666666666667" style="88"/>
  </cols>
  <sheetData>
    <row r="1" ht="25.5" customHeight="1" spans="1:20">
      <c r="A1" s="89"/>
      <c r="B1" s="89"/>
      <c r="C1" s="89"/>
      <c r="D1" s="89"/>
      <c r="E1" s="89"/>
      <c r="F1" s="89"/>
      <c r="G1" s="89"/>
      <c r="H1" s="89"/>
      <c r="I1" s="89"/>
      <c r="J1" s="89"/>
      <c r="K1" s="89"/>
      <c r="L1" s="89"/>
      <c r="M1" s="89"/>
      <c r="N1" s="89"/>
      <c r="O1" s="89"/>
      <c r="P1" s="89"/>
      <c r="Q1" s="89"/>
      <c r="R1" s="89"/>
      <c r="S1" s="81" t="s">
        <v>343</v>
      </c>
      <c r="T1" s="101"/>
    </row>
    <row r="2" ht="25.5" customHeight="1" spans="1:20">
      <c r="A2" s="90" t="s">
        <v>344</v>
      </c>
      <c r="B2" s="90"/>
      <c r="C2" s="90"/>
      <c r="D2" s="90"/>
      <c r="E2" s="90"/>
      <c r="F2" s="90"/>
      <c r="G2" s="90"/>
      <c r="H2" s="90"/>
      <c r="I2" s="90"/>
      <c r="J2" s="90"/>
      <c r="K2" s="90"/>
      <c r="L2" s="90"/>
      <c r="M2" s="90"/>
      <c r="N2" s="90"/>
      <c r="O2" s="90"/>
      <c r="P2" s="90"/>
      <c r="Q2" s="90"/>
      <c r="R2" s="90"/>
      <c r="S2" s="90"/>
      <c r="T2" s="101"/>
    </row>
    <row r="3" ht="25.5" customHeight="1" spans="1:20">
      <c r="A3" s="91"/>
      <c r="B3" s="92"/>
      <c r="C3" s="92"/>
      <c r="D3" s="92"/>
      <c r="E3" s="92"/>
      <c r="F3" s="92"/>
      <c r="G3" s="92"/>
      <c r="H3" s="89"/>
      <c r="I3" s="89"/>
      <c r="J3" s="89"/>
      <c r="K3" s="89"/>
      <c r="L3" s="89"/>
      <c r="M3" s="195" t="s">
        <v>343</v>
      </c>
      <c r="N3" s="89"/>
      <c r="O3" s="89"/>
      <c r="P3" s="89"/>
      <c r="Q3" s="89"/>
      <c r="R3" s="89"/>
      <c r="S3" s="104" t="s">
        <v>88</v>
      </c>
      <c r="T3" s="101"/>
    </row>
    <row r="4" ht="19.5" customHeight="1" spans="1:20">
      <c r="A4" s="94" t="s">
        <v>111</v>
      </c>
      <c r="B4" s="93" t="s">
        <v>89</v>
      </c>
      <c r="C4" s="115" t="s">
        <v>112</v>
      </c>
      <c r="D4" s="121" t="s">
        <v>113</v>
      </c>
      <c r="E4" s="121" t="s">
        <v>345</v>
      </c>
      <c r="F4" s="122" t="s">
        <v>346</v>
      </c>
      <c r="G4" s="121" t="s">
        <v>347</v>
      </c>
      <c r="H4" s="123" t="s">
        <v>348</v>
      </c>
      <c r="I4" s="123" t="s">
        <v>349</v>
      </c>
      <c r="J4" s="123" t="s">
        <v>350</v>
      </c>
      <c r="K4" s="123" t="s">
        <v>168</v>
      </c>
      <c r="L4" s="123" t="s">
        <v>351</v>
      </c>
      <c r="M4" s="93" t="s">
        <v>161</v>
      </c>
      <c r="N4" s="123" t="s">
        <v>169</v>
      </c>
      <c r="O4" s="123" t="s">
        <v>164</v>
      </c>
      <c r="P4" s="123" t="s">
        <v>352</v>
      </c>
      <c r="Q4" s="123" t="s">
        <v>353</v>
      </c>
      <c r="R4" s="123" t="s">
        <v>354</v>
      </c>
      <c r="S4" s="93" t="s">
        <v>170</v>
      </c>
      <c r="T4" s="101"/>
    </row>
    <row r="5" ht="15" customHeight="1" spans="1:20">
      <c r="A5" s="94"/>
      <c r="B5" s="93"/>
      <c r="C5" s="94"/>
      <c r="D5" s="123"/>
      <c r="E5" s="123"/>
      <c r="F5" s="124"/>
      <c r="G5" s="123"/>
      <c r="H5" s="123"/>
      <c r="I5" s="123"/>
      <c r="J5" s="123"/>
      <c r="K5" s="123"/>
      <c r="L5" s="123"/>
      <c r="M5" s="93"/>
      <c r="N5" s="123"/>
      <c r="O5" s="123"/>
      <c r="P5" s="123"/>
      <c r="Q5" s="123"/>
      <c r="R5" s="123"/>
      <c r="S5" s="93"/>
      <c r="T5" s="101"/>
    </row>
    <row r="6" ht="15" customHeight="1" spans="1:20">
      <c r="A6" s="94"/>
      <c r="B6" s="93"/>
      <c r="C6" s="94"/>
      <c r="D6" s="123"/>
      <c r="E6" s="123"/>
      <c r="F6" s="124"/>
      <c r="G6" s="123"/>
      <c r="H6" s="123"/>
      <c r="I6" s="123"/>
      <c r="J6" s="123"/>
      <c r="K6" s="123"/>
      <c r="L6" s="123"/>
      <c r="M6" s="93"/>
      <c r="N6" s="123"/>
      <c r="O6" s="123"/>
      <c r="P6" s="123"/>
      <c r="Q6" s="123"/>
      <c r="R6" s="123"/>
      <c r="S6" s="93"/>
      <c r="T6" s="101"/>
    </row>
    <row r="7" s="194" customFormat="1" ht="25.5" customHeight="1" spans="1:25">
      <c r="A7" s="116"/>
      <c r="B7" s="182"/>
      <c r="C7" s="116" t="s">
        <v>106</v>
      </c>
      <c r="D7" s="117">
        <f>SUM(D8:D8)</f>
        <v>39224186</v>
      </c>
      <c r="E7" s="117">
        <f>SUM(E8:E8)</f>
        <v>18492567</v>
      </c>
      <c r="F7" s="117">
        <f>SUM(F8:F8)</f>
        <v>6057259</v>
      </c>
      <c r="G7" s="117"/>
      <c r="H7" s="117"/>
      <c r="I7" s="117"/>
      <c r="J7" s="117">
        <f>SUM(J8:J8)</f>
        <v>14620000</v>
      </c>
      <c r="K7" s="117"/>
      <c r="L7" s="117"/>
      <c r="M7" s="117"/>
      <c r="N7" s="117"/>
      <c r="O7" s="117"/>
      <c r="P7" s="117"/>
      <c r="Q7" s="117"/>
      <c r="R7" s="117"/>
      <c r="S7" s="117"/>
      <c r="T7" s="88"/>
      <c r="U7" s="88"/>
      <c r="V7" s="88"/>
      <c r="W7" s="88"/>
      <c r="X7" s="88"/>
      <c r="Y7" s="88"/>
    </row>
    <row r="8" ht="25.5" customHeight="1" spans="1:20">
      <c r="A8" s="119">
        <v>2200101</v>
      </c>
      <c r="B8" s="151" t="s">
        <v>107</v>
      </c>
      <c r="C8" s="120" t="s">
        <v>108</v>
      </c>
      <c r="D8" s="117">
        <f>E8+F8+M8+J8</f>
        <v>39224186</v>
      </c>
      <c r="E8" s="117">
        <f>18492567</f>
        <v>18492567</v>
      </c>
      <c r="F8" s="117">
        <v>6057259</v>
      </c>
      <c r="G8" s="117"/>
      <c r="H8" s="117"/>
      <c r="I8" s="117"/>
      <c r="J8" s="117">
        <v>14620000</v>
      </c>
      <c r="K8" s="117"/>
      <c r="L8" s="117"/>
      <c r="M8" s="117">
        <v>54360</v>
      </c>
      <c r="N8" s="117"/>
      <c r="O8" s="117"/>
      <c r="P8" s="117"/>
      <c r="Q8" s="117"/>
      <c r="R8" s="117"/>
      <c r="S8" s="117"/>
      <c r="T8" s="101"/>
    </row>
    <row r="9" ht="25.5" customHeight="1" spans="1:20">
      <c r="A9" s="101"/>
      <c r="B9" s="101"/>
      <c r="C9" s="101"/>
      <c r="D9" s="101"/>
      <c r="E9" s="101"/>
      <c r="F9" s="101"/>
      <c r="G9" s="101"/>
      <c r="H9" s="101"/>
      <c r="I9" s="101"/>
      <c r="J9" s="101"/>
      <c r="K9" s="101"/>
      <c r="L9" s="101"/>
      <c r="M9" s="101"/>
      <c r="N9" s="101"/>
      <c r="O9" s="101"/>
      <c r="P9" s="101"/>
      <c r="Q9" s="101"/>
      <c r="R9" s="101"/>
      <c r="S9" s="101"/>
      <c r="T9" s="101"/>
    </row>
    <row r="10" ht="25.5" customHeight="1" spans="1:20">
      <c r="A10" s="101"/>
      <c r="B10" s="101"/>
      <c r="C10" s="101"/>
      <c r="D10" s="101"/>
      <c r="E10" s="101"/>
      <c r="F10" s="101"/>
      <c r="G10" s="101"/>
      <c r="H10" s="101"/>
      <c r="I10" s="101"/>
      <c r="J10" s="101"/>
      <c r="K10" s="101"/>
      <c r="L10" s="101"/>
      <c r="M10" s="101"/>
      <c r="N10" s="101"/>
      <c r="O10" s="101"/>
      <c r="P10" s="101"/>
      <c r="Q10" s="101"/>
      <c r="R10" s="101"/>
      <c r="S10" s="101"/>
      <c r="T10" s="101"/>
    </row>
    <row r="11" ht="25.5" customHeight="1" spans="1:20">
      <c r="A11" s="101"/>
      <c r="B11" s="101"/>
      <c r="C11" s="101"/>
      <c r="D11" s="101"/>
      <c r="E11" s="101"/>
      <c r="F11" s="101"/>
      <c r="G11" s="101"/>
      <c r="H11" s="101"/>
      <c r="I11" s="101"/>
      <c r="J11" s="101"/>
      <c r="K11" s="101"/>
      <c r="L11" s="101"/>
      <c r="M11" s="101"/>
      <c r="N11" s="101"/>
      <c r="O11" s="101"/>
      <c r="P11" s="101"/>
      <c r="Q11" s="101"/>
      <c r="R11" s="101"/>
      <c r="S11" s="101"/>
      <c r="T11" s="101"/>
    </row>
    <row r="12" ht="25.5" customHeight="1" spans="1:20">
      <c r="A12" s="101"/>
      <c r="B12" s="101"/>
      <c r="C12" s="101"/>
      <c r="D12" s="101"/>
      <c r="E12" s="101"/>
      <c r="F12" s="101"/>
      <c r="G12" s="101"/>
      <c r="H12" s="101"/>
      <c r="I12" s="101"/>
      <c r="J12" s="101"/>
      <c r="K12" s="101"/>
      <c r="L12" s="101"/>
      <c r="M12" s="101"/>
      <c r="N12" s="101"/>
      <c r="O12" s="101"/>
      <c r="P12" s="101"/>
      <c r="Q12" s="101"/>
      <c r="R12" s="101"/>
      <c r="S12" s="101"/>
      <c r="T12" s="101"/>
    </row>
    <row r="13" ht="25.5" customHeight="1" spans="1:20">
      <c r="A13" s="101"/>
      <c r="B13" s="101"/>
      <c r="C13" s="101"/>
      <c r="D13" s="101"/>
      <c r="E13" s="101"/>
      <c r="F13" s="101"/>
      <c r="G13" s="101"/>
      <c r="H13" s="101"/>
      <c r="I13" s="101"/>
      <c r="J13" s="101"/>
      <c r="K13" s="101"/>
      <c r="L13" s="101"/>
      <c r="M13" s="101"/>
      <c r="N13" s="101"/>
      <c r="O13" s="101"/>
      <c r="P13" s="101"/>
      <c r="Q13" s="101"/>
      <c r="R13" s="101"/>
      <c r="S13" s="101"/>
      <c r="T13" s="101"/>
    </row>
    <row r="14" ht="25.5" customHeight="1" spans="1:20">
      <c r="A14" s="101"/>
      <c r="B14" s="101"/>
      <c r="C14" s="101"/>
      <c r="D14" s="101"/>
      <c r="E14" s="101"/>
      <c r="F14" s="101"/>
      <c r="G14" s="101"/>
      <c r="H14" s="101"/>
      <c r="I14" s="101"/>
      <c r="J14" s="101"/>
      <c r="K14" s="101"/>
      <c r="L14" s="101"/>
      <c r="M14" s="101"/>
      <c r="N14" s="101"/>
      <c r="O14" s="101"/>
      <c r="P14" s="101"/>
      <c r="Q14" s="101"/>
      <c r="R14" s="101"/>
      <c r="S14" s="101"/>
      <c r="T14" s="101"/>
    </row>
    <row r="15" ht="25.5" customHeight="1" spans="1:20">
      <c r="A15" s="101"/>
      <c r="B15" s="101"/>
      <c r="C15" s="101"/>
      <c r="D15" s="101"/>
      <c r="E15" s="101"/>
      <c r="F15" s="101"/>
      <c r="G15" s="101"/>
      <c r="H15" s="101"/>
      <c r="I15" s="101"/>
      <c r="J15" s="101"/>
      <c r="K15" s="101"/>
      <c r="L15" s="101"/>
      <c r="M15" s="101"/>
      <c r="N15" s="101"/>
      <c r="O15" s="101"/>
      <c r="P15" s="101"/>
      <c r="Q15" s="101"/>
      <c r="R15" s="101"/>
      <c r="S15" s="101"/>
      <c r="T15" s="101"/>
    </row>
    <row r="16" ht="25.5" customHeight="1" spans="1:20">
      <c r="A16" s="101"/>
      <c r="B16" s="101"/>
      <c r="C16" s="101"/>
      <c r="D16" s="101"/>
      <c r="E16" s="101"/>
      <c r="F16" s="101"/>
      <c r="G16" s="101"/>
      <c r="H16" s="101"/>
      <c r="I16" s="101"/>
      <c r="J16" s="101"/>
      <c r="K16" s="101"/>
      <c r="L16" s="101"/>
      <c r="M16" s="101"/>
      <c r="N16" s="101"/>
      <c r="O16" s="101"/>
      <c r="P16" s="101"/>
      <c r="Q16" s="101"/>
      <c r="R16" s="101"/>
      <c r="S16" s="101"/>
      <c r="T16" s="101"/>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527777777778" right="0.196527777777778" top="0.786805555555556" bottom="0.590277777777778" header="0" footer="0"/>
  <pageSetup paperSize="9"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L17"/>
  <sheetViews>
    <sheetView showGridLines="0" workbookViewId="0">
      <selection activeCell="E7" sqref="E7"/>
    </sheetView>
  </sheetViews>
  <sheetFormatPr defaultColWidth="9.16666666666667" defaultRowHeight="12.75"/>
  <cols>
    <col min="1" max="2" width="13" style="88" customWidth="1"/>
    <col min="3" max="3" width="39.8777777777778" style="88" customWidth="1"/>
    <col min="4" max="4" width="17.8333333333333" style="88" customWidth="1"/>
    <col min="5" max="5" width="17.1666666666667" style="88" customWidth="1"/>
    <col min="6" max="6" width="18.3333333333333" style="88" customWidth="1"/>
    <col min="7" max="7" width="17" style="88" customWidth="1"/>
    <col min="8" max="12" width="14" style="88" customWidth="1"/>
    <col min="13" max="13" width="14.1666666666667" style="88" customWidth="1"/>
    <col min="14" max="16384" width="9.16666666666667" style="88"/>
  </cols>
  <sheetData>
    <row r="1" ht="23.25" customHeight="1" spans="1:12">
      <c r="A1" s="166"/>
      <c r="B1" s="167"/>
      <c r="C1" s="89"/>
      <c r="D1" s="176"/>
      <c r="E1" s="176"/>
      <c r="F1" s="176"/>
      <c r="G1" s="176"/>
      <c r="H1" s="176"/>
      <c r="I1" s="176"/>
      <c r="J1" s="176"/>
      <c r="K1" s="184" t="s">
        <v>355</v>
      </c>
      <c r="L1" s="184"/>
    </row>
    <row r="2" ht="23.25" customHeight="1" spans="1:12">
      <c r="A2" s="177" t="s">
        <v>356</v>
      </c>
      <c r="B2" s="177"/>
      <c r="C2" s="177"/>
      <c r="D2" s="177"/>
      <c r="E2" s="177"/>
      <c r="F2" s="177"/>
      <c r="G2" s="177"/>
      <c r="H2" s="177"/>
      <c r="I2" s="177"/>
      <c r="J2" s="177"/>
      <c r="K2" s="177"/>
      <c r="L2" s="177"/>
    </row>
    <row r="3" ht="23.25" customHeight="1" spans="1:12">
      <c r="A3" s="168"/>
      <c r="B3" s="169"/>
      <c r="C3" s="169"/>
      <c r="D3" s="169"/>
      <c r="E3" s="190"/>
      <c r="F3" s="190"/>
      <c r="G3" s="190"/>
      <c r="H3" s="190"/>
      <c r="I3" s="190"/>
      <c r="K3" s="191"/>
      <c r="L3" s="192" t="s">
        <v>88</v>
      </c>
    </row>
    <row r="4" ht="23.25" customHeight="1" spans="1:12">
      <c r="A4" s="93" t="s">
        <v>111</v>
      </c>
      <c r="B4" s="93" t="s">
        <v>89</v>
      </c>
      <c r="C4" s="115" t="s">
        <v>112</v>
      </c>
      <c r="D4" s="178" t="s">
        <v>113</v>
      </c>
      <c r="E4" s="93" t="s">
        <v>345</v>
      </c>
      <c r="F4" s="93"/>
      <c r="G4" s="93"/>
      <c r="H4" s="93"/>
      <c r="I4" s="93"/>
      <c r="J4" s="93" t="s">
        <v>349</v>
      </c>
      <c r="K4" s="93"/>
      <c r="L4" s="93"/>
    </row>
    <row r="5" ht="36.75" customHeight="1" spans="1:12">
      <c r="A5" s="93"/>
      <c r="B5" s="93"/>
      <c r="C5" s="94"/>
      <c r="D5" s="180"/>
      <c r="E5" s="93" t="s">
        <v>106</v>
      </c>
      <c r="F5" s="93" t="s">
        <v>357</v>
      </c>
      <c r="G5" s="93" t="s">
        <v>179</v>
      </c>
      <c r="H5" s="93" t="s">
        <v>117</v>
      </c>
      <c r="I5" s="93" t="s">
        <v>180</v>
      </c>
      <c r="J5" s="93" t="s">
        <v>106</v>
      </c>
      <c r="K5" s="93" t="s">
        <v>159</v>
      </c>
      <c r="L5" s="93" t="s">
        <v>358</v>
      </c>
    </row>
    <row r="6" ht="23.25" customHeight="1" spans="1:12">
      <c r="A6" s="130"/>
      <c r="B6" s="133"/>
      <c r="C6" s="130" t="s">
        <v>106</v>
      </c>
      <c r="D6" s="187">
        <f t="shared" ref="D6:I6" si="0">D7</f>
        <v>18492567</v>
      </c>
      <c r="E6" s="187">
        <f t="shared" si="0"/>
        <v>18492567</v>
      </c>
      <c r="F6" s="187">
        <f t="shared" si="0"/>
        <v>12406980</v>
      </c>
      <c r="G6" s="187">
        <f t="shared" si="0"/>
        <v>4580693</v>
      </c>
      <c r="H6" s="187">
        <f t="shared" si="0"/>
        <v>1487974</v>
      </c>
      <c r="I6" s="187">
        <f t="shared" si="0"/>
        <v>16920</v>
      </c>
      <c r="J6" s="187"/>
      <c r="K6" s="187"/>
      <c r="L6" s="193"/>
    </row>
    <row r="7" ht="23.25" customHeight="1" spans="1:12">
      <c r="A7" s="188">
        <v>2200101</v>
      </c>
      <c r="B7" s="189" t="s">
        <v>107</v>
      </c>
      <c r="C7" s="120" t="s">
        <v>359</v>
      </c>
      <c r="D7" s="187">
        <f>E7</f>
        <v>18492567</v>
      </c>
      <c r="E7" s="187">
        <f>F7+G7+H7+I7</f>
        <v>18492567</v>
      </c>
      <c r="F7" s="187">
        <v>12406980</v>
      </c>
      <c r="G7" s="187">
        <v>4580693</v>
      </c>
      <c r="H7" s="187">
        <v>1487974</v>
      </c>
      <c r="I7" s="187">
        <v>16920</v>
      </c>
      <c r="J7" s="187"/>
      <c r="K7" s="187"/>
      <c r="L7" s="193"/>
    </row>
    <row r="8" ht="23.25" customHeight="1" spans="1:12">
      <c r="A8" s="101"/>
      <c r="B8" s="101"/>
      <c r="C8" s="101"/>
      <c r="D8" s="101"/>
      <c r="E8" s="101"/>
      <c r="F8" s="101"/>
      <c r="G8" s="101"/>
      <c r="H8" s="101"/>
      <c r="I8" s="101"/>
      <c r="J8" s="101"/>
      <c r="K8" s="101"/>
      <c r="L8" s="101"/>
    </row>
    <row r="9" ht="23.25" customHeight="1" spans="1:12">
      <c r="A9" s="101"/>
      <c r="B9" s="101"/>
      <c r="C9" s="101"/>
      <c r="D9" s="101"/>
      <c r="E9" s="101"/>
      <c r="F9" s="101"/>
      <c r="G9" s="101"/>
      <c r="H9" s="101"/>
      <c r="I9" s="101"/>
      <c r="J9" s="101"/>
      <c r="K9" s="101"/>
      <c r="L9" s="101"/>
    </row>
    <row r="10" ht="23.25" customHeight="1" spans="1:12">
      <c r="A10" s="101"/>
      <c r="B10" s="101"/>
      <c r="C10" s="101"/>
      <c r="D10" s="101"/>
      <c r="E10" s="101"/>
      <c r="F10" s="101"/>
      <c r="G10" s="101"/>
      <c r="H10" s="101"/>
      <c r="I10" s="101"/>
      <c r="J10" s="101"/>
      <c r="K10" s="101"/>
      <c r="L10" s="101"/>
    </row>
    <row r="11" ht="23.25" customHeight="1" spans="1:12">
      <c r="A11" s="101"/>
      <c r="B11" s="101"/>
      <c r="C11" s="101"/>
      <c r="D11" s="101"/>
      <c r="E11" s="101"/>
      <c r="F11" s="101"/>
      <c r="G11" s="101"/>
      <c r="H11" s="101"/>
      <c r="I11" s="101"/>
      <c r="J11" s="101"/>
      <c r="K11" s="101"/>
      <c r="L11" s="101"/>
    </row>
    <row r="12" ht="23.25" customHeight="1" spans="1:12">
      <c r="A12" s="101"/>
      <c r="B12" s="101"/>
      <c r="C12" s="101"/>
      <c r="D12" s="101"/>
      <c r="E12" s="101"/>
      <c r="F12" s="101"/>
      <c r="G12" s="101"/>
      <c r="H12" s="101"/>
      <c r="I12" s="101"/>
      <c r="J12" s="101"/>
      <c r="K12" s="101"/>
      <c r="L12" s="101"/>
    </row>
    <row r="13" ht="23.25" customHeight="1" spans="1:12">
      <c r="A13" s="101"/>
      <c r="B13" s="101"/>
      <c r="C13" s="101"/>
      <c r="D13" s="101"/>
      <c r="E13" s="101"/>
      <c r="F13" s="101"/>
      <c r="G13" s="101"/>
      <c r="H13" s="101"/>
      <c r="I13" s="101"/>
      <c r="J13" s="101"/>
      <c r="K13" s="101"/>
      <c r="L13" s="101"/>
    </row>
    <row r="14" ht="23.25" customHeight="1" spans="1:12">
      <c r="A14" s="101"/>
      <c r="B14" s="101"/>
      <c r="C14" s="101"/>
      <c r="D14" s="101"/>
      <c r="E14" s="101"/>
      <c r="F14" s="101"/>
      <c r="G14" s="101"/>
      <c r="H14" s="101"/>
      <c r="I14" s="101"/>
      <c r="J14" s="101"/>
      <c r="K14" s="101"/>
      <c r="L14" s="101"/>
    </row>
    <row r="15" ht="23.25" customHeight="1" spans="1:12">
      <c r="A15" s="101"/>
      <c r="B15" s="101"/>
      <c r="C15" s="101"/>
      <c r="D15" s="101"/>
      <c r="E15" s="101"/>
      <c r="F15" s="101"/>
      <c r="G15" s="101"/>
      <c r="H15" s="101"/>
      <c r="I15" s="101"/>
      <c r="J15" s="101"/>
      <c r="K15" s="101"/>
      <c r="L15" s="101"/>
    </row>
    <row r="16" ht="23.25" customHeight="1" spans="1:12">
      <c r="A16" s="101"/>
      <c r="B16" s="101"/>
      <c r="C16" s="101"/>
      <c r="D16" s="101"/>
      <c r="E16" s="101"/>
      <c r="F16" s="101"/>
      <c r="G16" s="101"/>
      <c r="H16" s="101"/>
      <c r="I16" s="101"/>
      <c r="J16" s="101"/>
      <c r="K16" s="101"/>
      <c r="L16" s="101"/>
    </row>
    <row r="17" ht="23.25" customHeight="1" spans="1:12">
      <c r="A17" s="101"/>
      <c r="B17" s="101"/>
      <c r="C17" s="101"/>
      <c r="D17" s="101"/>
      <c r="E17" s="101"/>
      <c r="F17" s="101"/>
      <c r="G17" s="101"/>
      <c r="H17" s="101"/>
      <c r="I17" s="101"/>
      <c r="J17" s="101"/>
      <c r="K17" s="101"/>
      <c r="L17" s="10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527777777778" right="0.196527777777778" top="0.786805555555556" bottom="0.590277777777778"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23"/>
  <sheetViews>
    <sheetView showGridLines="0" workbookViewId="0">
      <selection activeCell="G14" sqref="G14"/>
    </sheetView>
  </sheetViews>
  <sheetFormatPr defaultColWidth="9.16666666666667" defaultRowHeight="12.75"/>
  <cols>
    <col min="1" max="2" width="13" style="88" customWidth="1"/>
    <col min="3" max="3" width="35.7555555555556" style="88" customWidth="1"/>
    <col min="4" max="4" width="18.8777777777778" style="88" customWidth="1"/>
    <col min="5" max="5" width="18.2555555555556" style="88" customWidth="1"/>
    <col min="6" max="6" width="19.7555555555556" style="88" customWidth="1"/>
    <col min="7" max="7" width="16.7555555555556" style="88" customWidth="1"/>
    <col min="8" max="9" width="10.6666666666667" style="88" customWidth="1"/>
    <col min="10" max="11" width="15.1666666666667" style="88" customWidth="1"/>
    <col min="12" max="12" width="10.6666666666667" style="88" customWidth="1"/>
    <col min="13" max="13" width="16" style="88" customWidth="1"/>
    <col min="14" max="14" width="18.3777777777778" style="88" customWidth="1"/>
    <col min="15" max="15" width="20.2555555555556" style="88" customWidth="1"/>
    <col min="16" max="16" width="17.7555555555556" style="88" customWidth="1"/>
    <col min="17" max="17" width="19.8777777777778" style="88" customWidth="1"/>
    <col min="18" max="16384" width="9.16666666666667" style="88"/>
  </cols>
  <sheetData>
    <row r="1" ht="22.5" customHeight="1" spans="1:18">
      <c r="A1" s="166"/>
      <c r="B1" s="167"/>
      <c r="C1" s="89"/>
      <c r="D1" s="176"/>
      <c r="E1" s="176"/>
      <c r="F1" s="176"/>
      <c r="G1" s="176"/>
      <c r="H1" s="176"/>
      <c r="I1" s="176"/>
      <c r="J1" s="176"/>
      <c r="K1" s="176"/>
      <c r="L1" s="176"/>
      <c r="M1" s="176"/>
      <c r="N1" s="176"/>
      <c r="O1" s="176"/>
      <c r="P1" s="184" t="s">
        <v>360</v>
      </c>
      <c r="Q1" s="184"/>
      <c r="R1" s="101"/>
    </row>
    <row r="2" ht="22.5" customHeight="1" spans="1:18">
      <c r="A2" s="177" t="s">
        <v>361</v>
      </c>
      <c r="B2" s="177"/>
      <c r="C2" s="177"/>
      <c r="D2" s="177"/>
      <c r="E2" s="177"/>
      <c r="F2" s="177"/>
      <c r="G2" s="177"/>
      <c r="H2" s="177"/>
      <c r="I2" s="177"/>
      <c r="J2" s="177"/>
      <c r="K2" s="177"/>
      <c r="L2" s="177"/>
      <c r="M2" s="177"/>
      <c r="N2" s="177"/>
      <c r="O2" s="177"/>
      <c r="P2" s="177"/>
      <c r="Q2" s="177"/>
      <c r="R2" s="101"/>
    </row>
    <row r="3" ht="22.5" customHeight="1" spans="1:18">
      <c r="A3" s="168"/>
      <c r="B3" s="169"/>
      <c r="C3" s="169"/>
      <c r="D3" s="169"/>
      <c r="E3" s="169"/>
      <c r="F3" s="169"/>
      <c r="G3" s="169"/>
      <c r="H3" s="176"/>
      <c r="I3" s="176"/>
      <c r="J3" s="176"/>
      <c r="K3" s="176"/>
      <c r="L3" s="176"/>
      <c r="M3" s="176"/>
      <c r="N3" s="176"/>
      <c r="O3" s="176"/>
      <c r="P3" s="185" t="s">
        <v>88</v>
      </c>
      <c r="Q3" s="185"/>
      <c r="R3" s="101"/>
    </row>
    <row r="4" ht="22.5" customHeight="1" spans="1:18">
      <c r="A4" s="94" t="s">
        <v>111</v>
      </c>
      <c r="B4" s="178" t="s">
        <v>89</v>
      </c>
      <c r="C4" s="179" t="s">
        <v>112</v>
      </c>
      <c r="D4" s="115" t="s">
        <v>91</v>
      </c>
      <c r="E4" s="94" t="s">
        <v>346</v>
      </c>
      <c r="F4" s="94"/>
      <c r="G4" s="94"/>
      <c r="H4" s="94"/>
      <c r="I4" s="94"/>
      <c r="J4" s="94"/>
      <c r="K4" s="94"/>
      <c r="L4" s="94"/>
      <c r="M4" s="94"/>
      <c r="N4" s="94"/>
      <c r="O4" s="186" t="s">
        <v>349</v>
      </c>
      <c r="P4" s="186"/>
      <c r="Q4" s="186"/>
      <c r="R4" s="101"/>
    </row>
    <row r="5" ht="39" customHeight="1" spans="1:18">
      <c r="A5" s="94"/>
      <c r="B5" s="180"/>
      <c r="C5" s="181"/>
      <c r="D5" s="94"/>
      <c r="E5" s="178" t="s">
        <v>106</v>
      </c>
      <c r="F5" s="116" t="s">
        <v>362</v>
      </c>
      <c r="G5" s="116" t="s">
        <v>208</v>
      </c>
      <c r="H5" s="116" t="s">
        <v>209</v>
      </c>
      <c r="I5" s="116" t="s">
        <v>363</v>
      </c>
      <c r="J5" s="116" t="s">
        <v>211</v>
      </c>
      <c r="K5" s="116" t="s">
        <v>207</v>
      </c>
      <c r="L5" s="116" t="s">
        <v>214</v>
      </c>
      <c r="M5" s="116" t="s">
        <v>364</v>
      </c>
      <c r="N5" s="116" t="s">
        <v>217</v>
      </c>
      <c r="O5" s="102" t="s">
        <v>106</v>
      </c>
      <c r="P5" s="93" t="s">
        <v>365</v>
      </c>
      <c r="Q5" s="93" t="s">
        <v>358</v>
      </c>
      <c r="R5" s="101"/>
    </row>
    <row r="6" ht="22.5" customHeight="1" spans="1:18">
      <c r="A6" s="93"/>
      <c r="B6" s="182"/>
      <c r="C6" s="93" t="s">
        <v>106</v>
      </c>
      <c r="D6" s="154">
        <f>SUM(D7:D7)</f>
        <v>6057259</v>
      </c>
      <c r="E6" s="154">
        <f>SUM(E7:E7)</f>
        <v>6057259</v>
      </c>
      <c r="F6" s="154">
        <f t="shared" ref="E6:N6" si="0">SUM(F7:F7)</f>
        <v>1753659</v>
      </c>
      <c r="G6" s="154">
        <f t="shared" si="0"/>
        <v>218000</v>
      </c>
      <c r="H6" s="154">
        <f t="shared" si="0"/>
        <v>0</v>
      </c>
      <c r="I6" s="154">
        <f t="shared" si="0"/>
        <v>0</v>
      </c>
      <c r="J6" s="154">
        <f t="shared" si="0"/>
        <v>436000</v>
      </c>
      <c r="K6" s="154">
        <f t="shared" si="0"/>
        <v>0</v>
      </c>
      <c r="L6" s="154">
        <f t="shared" si="0"/>
        <v>0</v>
      </c>
      <c r="M6" s="154">
        <f t="shared" si="0"/>
        <v>109000</v>
      </c>
      <c r="N6" s="154">
        <f t="shared" si="0"/>
        <v>3540600</v>
      </c>
      <c r="O6" s="154">
        <f>P6+Q6</f>
        <v>14620000</v>
      </c>
      <c r="P6" s="154">
        <f>SUM(P7:P7)</f>
        <v>0</v>
      </c>
      <c r="Q6" s="154">
        <f>SUM(Q7:Q7)</f>
        <v>14620000</v>
      </c>
      <c r="R6" s="101"/>
    </row>
    <row r="7" customFormat="1" ht="22.5" customHeight="1" spans="1:17">
      <c r="A7" s="119">
        <v>2200101</v>
      </c>
      <c r="B7" s="151" t="s">
        <v>107</v>
      </c>
      <c r="C7" s="183" t="s">
        <v>108</v>
      </c>
      <c r="D7" s="154">
        <f>E7</f>
        <v>6057259</v>
      </c>
      <c r="E7" s="154">
        <f>F7+G7+J7+M7+N7</f>
        <v>6057259</v>
      </c>
      <c r="F7" s="154">
        <f>6057259-G7-J7-M7-N7</f>
        <v>1753659</v>
      </c>
      <c r="G7" s="154">
        <v>218000</v>
      </c>
      <c r="H7" s="154"/>
      <c r="I7" s="154"/>
      <c r="J7" s="154">
        <v>436000</v>
      </c>
      <c r="K7" s="154"/>
      <c r="L7" s="154"/>
      <c r="M7" s="154">
        <v>109000</v>
      </c>
      <c r="N7" s="154">
        <v>3540600</v>
      </c>
      <c r="O7" s="154">
        <f>P7+Q7</f>
        <v>14620000</v>
      </c>
      <c r="P7" s="154"/>
      <c r="Q7" s="154">
        <v>14620000</v>
      </c>
    </row>
    <row r="8" ht="22.5" customHeight="1" spans="1:18">
      <c r="A8" s="101"/>
      <c r="B8" s="101"/>
      <c r="C8" s="101"/>
      <c r="D8" s="101"/>
      <c r="E8" s="101"/>
      <c r="F8" s="101"/>
      <c r="G8" s="101"/>
      <c r="H8" s="101"/>
      <c r="I8" s="101"/>
      <c r="J8" s="101"/>
      <c r="K8" s="101"/>
      <c r="L8" s="101"/>
      <c r="M8" s="101"/>
      <c r="N8" s="101"/>
      <c r="O8" s="101"/>
      <c r="P8" s="101"/>
      <c r="Q8" s="101"/>
      <c r="R8" s="101"/>
    </row>
    <row r="9" ht="22.5" customHeight="1" spans="1:18">
      <c r="A9" s="101"/>
      <c r="B9" s="101"/>
      <c r="C9" s="101"/>
      <c r="D9" s="101"/>
      <c r="E9" s="101"/>
      <c r="F9" s="101"/>
      <c r="G9" s="101"/>
      <c r="H9" s="101"/>
      <c r="I9" s="101"/>
      <c r="J9" s="101"/>
      <c r="K9" s="101"/>
      <c r="L9" s="101"/>
      <c r="M9" s="101"/>
      <c r="N9" s="101"/>
      <c r="O9" s="101"/>
      <c r="P9" s="101"/>
      <c r="Q9" s="101"/>
      <c r="R9" s="101"/>
    </row>
    <row r="10" ht="22.5" customHeight="1" spans="1:18">
      <c r="A10" s="101"/>
      <c r="B10" s="101"/>
      <c r="C10" s="101"/>
      <c r="D10" s="101"/>
      <c r="E10" s="101"/>
      <c r="F10" s="101"/>
      <c r="G10" s="101"/>
      <c r="H10" s="101"/>
      <c r="I10" s="101"/>
      <c r="J10" s="101"/>
      <c r="K10" s="101"/>
      <c r="L10" s="101"/>
      <c r="M10" s="101"/>
      <c r="N10" s="101"/>
      <c r="O10" s="101"/>
      <c r="P10" s="101"/>
      <c r="Q10" s="101"/>
      <c r="R10" s="101"/>
    </row>
    <row r="11" ht="22.5" customHeight="1" spans="1:18">
      <c r="A11" s="101"/>
      <c r="B11" s="101"/>
      <c r="C11" s="101"/>
      <c r="D11" s="101"/>
      <c r="E11" s="101"/>
      <c r="F11" s="101"/>
      <c r="G11" s="101"/>
      <c r="H11" s="101"/>
      <c r="I11" s="101"/>
      <c r="J11" s="101"/>
      <c r="K11" s="101"/>
      <c r="L11" s="101"/>
      <c r="M11" s="101"/>
      <c r="N11" s="101"/>
      <c r="O11" s="101"/>
      <c r="P11" s="101"/>
      <c r="Q11" s="101"/>
      <c r="R11" s="101"/>
    </row>
    <row r="12" ht="22.5" customHeight="1" spans="1:18">
      <c r="A12" s="101"/>
      <c r="B12" s="101"/>
      <c r="C12" s="101"/>
      <c r="D12" s="101"/>
      <c r="E12" s="101"/>
      <c r="F12" s="101"/>
      <c r="G12" s="101"/>
      <c r="H12" s="101"/>
      <c r="I12" s="101"/>
      <c r="J12" s="101"/>
      <c r="K12" s="101"/>
      <c r="L12" s="101"/>
      <c r="M12" s="101"/>
      <c r="N12" s="101"/>
      <c r="O12" s="101"/>
      <c r="P12" s="101"/>
      <c r="Q12" s="101"/>
      <c r="R12" s="101"/>
    </row>
    <row r="13" ht="22.5" customHeight="1" spans="1:18">
      <c r="A13" s="101"/>
      <c r="B13" s="101"/>
      <c r="C13" s="101"/>
      <c r="D13" s="101"/>
      <c r="E13" s="101"/>
      <c r="F13" s="101"/>
      <c r="G13" s="101"/>
      <c r="H13" s="101"/>
      <c r="I13" s="101"/>
      <c r="J13" s="101"/>
      <c r="K13" s="101"/>
      <c r="L13" s="101"/>
      <c r="M13" s="101"/>
      <c r="N13" s="101"/>
      <c r="O13" s="101"/>
      <c r="P13" s="101"/>
      <c r="Q13" s="101"/>
      <c r="R13" s="101"/>
    </row>
    <row r="14" ht="22.5" customHeight="1" spans="1:18">
      <c r="A14" s="101"/>
      <c r="B14" s="101"/>
      <c r="C14" s="101"/>
      <c r="D14" s="101"/>
      <c r="E14" s="101"/>
      <c r="F14" s="101"/>
      <c r="G14" s="101"/>
      <c r="H14" s="101"/>
      <c r="I14" s="101"/>
      <c r="J14" s="101"/>
      <c r="K14" s="101"/>
      <c r="L14" s="101"/>
      <c r="M14" s="101"/>
      <c r="N14" s="101"/>
      <c r="O14" s="101"/>
      <c r="P14" s="101"/>
      <c r="Q14" s="101"/>
      <c r="R14" s="101"/>
    </row>
    <row r="15" ht="22.5" customHeight="1" spans="1:18">
      <c r="A15" s="101"/>
      <c r="B15" s="101"/>
      <c r="C15" s="101"/>
      <c r="D15" s="101"/>
      <c r="E15" s="101"/>
      <c r="F15" s="101"/>
      <c r="G15" s="101"/>
      <c r="H15" s="101"/>
      <c r="I15" s="101"/>
      <c r="J15" s="101"/>
      <c r="K15" s="101"/>
      <c r="L15" s="101"/>
      <c r="M15" s="101"/>
      <c r="N15" s="101"/>
      <c r="O15" s="101"/>
      <c r="P15" s="101"/>
      <c r="Q15" s="101"/>
      <c r="R15" s="101"/>
    </row>
    <row r="16" ht="22.5" customHeight="1" spans="1:18">
      <c r="A16" s="101"/>
      <c r="B16" s="101"/>
      <c r="C16" s="101"/>
      <c r="D16" s="101"/>
      <c r="E16" s="101"/>
      <c r="F16" s="101"/>
      <c r="G16" s="101"/>
      <c r="H16" s="101"/>
      <c r="I16" s="101"/>
      <c r="J16" s="101"/>
      <c r="K16" s="101"/>
      <c r="L16" s="101"/>
      <c r="M16" s="101"/>
      <c r="N16" s="101"/>
      <c r="O16" s="101"/>
      <c r="P16" s="101"/>
      <c r="Q16" s="101"/>
      <c r="R16" s="101"/>
    </row>
    <row r="17" ht="22.5" customHeight="1" spans="1:18">
      <c r="A17" s="101"/>
      <c r="B17" s="101"/>
      <c r="C17" s="101"/>
      <c r="D17" s="101"/>
      <c r="E17" s="101"/>
      <c r="F17" s="101"/>
      <c r="G17" s="101"/>
      <c r="H17" s="101"/>
      <c r="I17" s="101"/>
      <c r="J17" s="101"/>
      <c r="K17" s="101"/>
      <c r="L17" s="101"/>
      <c r="M17" s="101"/>
      <c r="N17" s="101"/>
      <c r="O17" s="101"/>
      <c r="P17" s="101"/>
      <c r="Q17" s="101"/>
      <c r="R17" s="101"/>
    </row>
    <row r="18" ht="22.5" customHeight="1" spans="1:18">
      <c r="A18" s="101"/>
      <c r="B18" s="101"/>
      <c r="C18" s="101"/>
      <c r="D18" s="101"/>
      <c r="E18" s="101"/>
      <c r="F18" s="101"/>
      <c r="G18" s="101"/>
      <c r="H18" s="101"/>
      <c r="I18" s="101"/>
      <c r="J18" s="101"/>
      <c r="K18" s="101"/>
      <c r="L18" s="101"/>
      <c r="M18" s="101"/>
      <c r="N18" s="101"/>
      <c r="O18" s="101"/>
      <c r="P18" s="101"/>
      <c r="Q18" s="101"/>
      <c r="R18" s="101"/>
    </row>
    <row r="19" ht="22.5" customHeight="1" spans="1:18">
      <c r="A19" s="101"/>
      <c r="B19" s="101"/>
      <c r="C19" s="101"/>
      <c r="D19" s="101"/>
      <c r="E19" s="101"/>
      <c r="F19" s="101"/>
      <c r="G19" s="101"/>
      <c r="H19" s="101"/>
      <c r="I19" s="101"/>
      <c r="J19" s="101"/>
      <c r="K19" s="101"/>
      <c r="L19" s="101"/>
      <c r="M19" s="101"/>
      <c r="N19" s="101"/>
      <c r="O19" s="101"/>
      <c r="P19" s="101"/>
      <c r="Q19" s="101"/>
      <c r="R19" s="101"/>
    </row>
    <row r="20" ht="22.5" customHeight="1" spans="1:18">
      <c r="A20" s="101"/>
      <c r="B20" s="101"/>
      <c r="C20" s="101"/>
      <c r="D20" s="101"/>
      <c r="E20" s="101"/>
      <c r="F20" s="101"/>
      <c r="G20" s="101"/>
      <c r="H20" s="101"/>
      <c r="I20" s="101"/>
      <c r="J20" s="101"/>
      <c r="K20" s="101"/>
      <c r="L20" s="101"/>
      <c r="M20" s="101"/>
      <c r="N20" s="101"/>
      <c r="O20" s="101"/>
      <c r="P20" s="101"/>
      <c r="Q20" s="101"/>
      <c r="R20" s="101"/>
    </row>
    <row r="21" ht="22.5" customHeight="1" spans="1:18">
      <c r="A21" s="101"/>
      <c r="B21" s="101"/>
      <c r="C21" s="101"/>
      <c r="D21" s="101"/>
      <c r="E21" s="101"/>
      <c r="F21" s="101"/>
      <c r="G21" s="101"/>
      <c r="H21" s="101"/>
      <c r="I21" s="101"/>
      <c r="J21" s="101"/>
      <c r="K21" s="101"/>
      <c r="L21" s="101"/>
      <c r="M21" s="101"/>
      <c r="N21" s="101"/>
      <c r="O21" s="101"/>
      <c r="P21" s="101"/>
      <c r="Q21" s="101"/>
      <c r="R21" s="101"/>
    </row>
    <row r="22" ht="22.5" customHeight="1" spans="1:18">
      <c r="A22" s="101"/>
      <c r="B22" s="101"/>
      <c r="C22" s="101"/>
      <c r="D22" s="101"/>
      <c r="E22" s="101"/>
      <c r="F22" s="101"/>
      <c r="G22" s="101"/>
      <c r="H22" s="101"/>
      <c r="I22" s="101"/>
      <c r="J22" s="101"/>
      <c r="K22" s="101"/>
      <c r="L22" s="101"/>
      <c r="M22" s="101"/>
      <c r="N22" s="101"/>
      <c r="O22" s="101"/>
      <c r="P22" s="101"/>
      <c r="Q22" s="101"/>
      <c r="R22" s="101"/>
    </row>
    <row r="23" ht="22.5" customHeight="1" spans="1:18">
      <c r="A23" s="101"/>
      <c r="B23" s="101"/>
      <c r="C23" s="101"/>
      <c r="D23" s="101"/>
      <c r="E23" s="101"/>
      <c r="F23" s="101"/>
      <c r="G23" s="101"/>
      <c r="H23" s="101"/>
      <c r="I23" s="101"/>
      <c r="J23" s="101"/>
      <c r="K23" s="101"/>
      <c r="L23" s="101"/>
      <c r="M23" s="101"/>
      <c r="N23" s="101"/>
      <c r="O23" s="101"/>
      <c r="P23" s="101"/>
      <c r="Q23" s="101"/>
      <c r="R23" s="10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527777777778" right="0.196527777777778" top="0.786805555555556" bottom="0.590277777777778" header="0" footer="0"/>
  <pageSetup paperSize="9" scale="66"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S10"/>
  <sheetViews>
    <sheetView showGridLines="0" zoomScale="90" zoomScaleNormal="90" workbookViewId="0">
      <selection activeCell="A2" sqref="$A2:$XFD2"/>
    </sheetView>
  </sheetViews>
  <sheetFormatPr defaultColWidth="9.16666666666667" defaultRowHeight="12.75"/>
  <cols>
    <col min="1" max="1" width="13.5" style="88" customWidth="1"/>
    <col min="2" max="2" width="25.5" style="88" customWidth="1"/>
    <col min="3" max="3" width="17.3777777777778" style="88" customWidth="1"/>
    <col min="4" max="4" width="12.6666666666667" style="88" customWidth="1"/>
    <col min="5" max="6" width="19.7555555555556" style="88" customWidth="1"/>
    <col min="7" max="7" width="18.3777777777778" style="88" customWidth="1"/>
    <col min="8" max="8" width="16.1222222222222" style="88" customWidth="1"/>
    <col min="9" max="9" width="12.6666666666667" style="88" customWidth="1"/>
    <col min="10" max="10" width="13.6666666666667" style="88" customWidth="1"/>
    <col min="11" max="11" width="12.6666666666667" style="88" customWidth="1"/>
    <col min="12" max="12" width="12.8333333333333" style="88" customWidth="1"/>
    <col min="13" max="13" width="15.7555555555556" style="88" customWidth="1"/>
    <col min="14" max="14" width="12.8333333333333" style="88" customWidth="1"/>
    <col min="15" max="15" width="18" style="88" customWidth="1"/>
    <col min="16" max="17" width="6.66666666666667" style="88" customWidth="1"/>
    <col min="18" max="16384" width="9.16666666666667" style="88"/>
  </cols>
  <sheetData>
    <row r="1" ht="23.1" customHeight="1" spans="1:17">
      <c r="A1" s="221"/>
      <c r="B1" s="278"/>
      <c r="C1" s="278"/>
      <c r="D1" s="278"/>
      <c r="E1" s="278"/>
      <c r="F1" s="278"/>
      <c r="G1" s="278"/>
      <c r="H1" s="278"/>
      <c r="I1" s="201"/>
      <c r="J1" s="201"/>
      <c r="K1" s="201"/>
      <c r="L1" s="278"/>
      <c r="M1" s="221"/>
      <c r="N1" s="221"/>
      <c r="O1" s="278" t="s">
        <v>86</v>
      </c>
      <c r="P1" s="221"/>
      <c r="Q1" s="221"/>
    </row>
    <row r="2" ht="23.1" customHeight="1" spans="1:17">
      <c r="A2" s="237" t="s">
        <v>87</v>
      </c>
      <c r="B2" s="237"/>
      <c r="C2" s="237"/>
      <c r="D2" s="237"/>
      <c r="E2" s="237"/>
      <c r="F2" s="237"/>
      <c r="G2" s="237"/>
      <c r="H2" s="237"/>
      <c r="I2" s="237"/>
      <c r="J2" s="237"/>
      <c r="K2" s="237"/>
      <c r="L2" s="237"/>
      <c r="M2" s="237"/>
      <c r="N2" s="237"/>
      <c r="O2" s="237"/>
      <c r="P2" s="221"/>
      <c r="Q2" s="221"/>
    </row>
    <row r="3" ht="23.1" customHeight="1" spans="1:17">
      <c r="A3" s="221"/>
      <c r="B3" s="362"/>
      <c r="C3" s="362"/>
      <c r="D3" s="214"/>
      <c r="E3" s="214"/>
      <c r="F3" s="214"/>
      <c r="G3" s="214"/>
      <c r="H3" s="214"/>
      <c r="I3" s="201"/>
      <c r="J3" s="201"/>
      <c r="K3" s="201"/>
      <c r="L3" s="362"/>
      <c r="M3" s="221"/>
      <c r="N3" s="232" t="s">
        <v>88</v>
      </c>
      <c r="O3" s="232"/>
      <c r="P3" s="221"/>
      <c r="Q3" s="221"/>
    </row>
    <row r="4" ht="23.1" customHeight="1" spans="1:17">
      <c r="A4" s="241" t="s">
        <v>89</v>
      </c>
      <c r="B4" s="241" t="s">
        <v>90</v>
      </c>
      <c r="C4" s="240" t="s">
        <v>91</v>
      </c>
      <c r="D4" s="200" t="s">
        <v>92</v>
      </c>
      <c r="E4" s="200"/>
      <c r="F4" s="200"/>
      <c r="G4" s="200"/>
      <c r="H4" s="285" t="s">
        <v>93</v>
      </c>
      <c r="I4" s="200" t="s">
        <v>94</v>
      </c>
      <c r="J4" s="200" t="s">
        <v>95</v>
      </c>
      <c r="K4" s="200"/>
      <c r="L4" s="241" t="s">
        <v>96</v>
      </c>
      <c r="M4" s="241" t="s">
        <v>97</v>
      </c>
      <c r="N4" s="371" t="s">
        <v>98</v>
      </c>
      <c r="O4" s="227" t="s">
        <v>99</v>
      </c>
      <c r="P4" s="221"/>
      <c r="Q4" s="221"/>
    </row>
    <row r="5" ht="46.5" customHeight="1" spans="1:17">
      <c r="A5" s="241"/>
      <c r="B5" s="241"/>
      <c r="C5" s="241"/>
      <c r="D5" s="252" t="s">
        <v>100</v>
      </c>
      <c r="E5" s="370" t="s">
        <v>101</v>
      </c>
      <c r="F5" s="228" t="s">
        <v>102</v>
      </c>
      <c r="G5" s="228" t="s">
        <v>103</v>
      </c>
      <c r="H5" s="200"/>
      <c r="I5" s="200"/>
      <c r="J5" s="200"/>
      <c r="K5" s="200"/>
      <c r="L5" s="241"/>
      <c r="M5" s="241"/>
      <c r="N5" s="241"/>
      <c r="O5" s="200"/>
      <c r="P5" s="221"/>
      <c r="Q5" s="221"/>
    </row>
    <row r="6" ht="46.5" customHeight="1" spans="1:17">
      <c r="A6" s="241"/>
      <c r="B6" s="241"/>
      <c r="C6" s="241"/>
      <c r="D6" s="206"/>
      <c r="E6" s="240"/>
      <c r="F6" s="223"/>
      <c r="G6" s="223"/>
      <c r="H6" s="200"/>
      <c r="I6" s="200"/>
      <c r="J6" s="200" t="s">
        <v>104</v>
      </c>
      <c r="K6" s="200" t="s">
        <v>105</v>
      </c>
      <c r="L6" s="241"/>
      <c r="M6" s="241"/>
      <c r="N6" s="241"/>
      <c r="O6" s="200"/>
      <c r="P6" s="221"/>
      <c r="Q6" s="221"/>
    </row>
    <row r="7" s="194" customFormat="1" ht="29.25" customHeight="1" spans="1:19">
      <c r="A7" s="218"/>
      <c r="B7" s="218" t="s">
        <v>106</v>
      </c>
      <c r="C7" s="225">
        <f t="shared" ref="C7:H7" si="0">C8</f>
        <v>39224186</v>
      </c>
      <c r="D7" s="225">
        <f t="shared" si="0"/>
        <v>22204186</v>
      </c>
      <c r="E7" s="225">
        <f t="shared" si="0"/>
        <v>13304186</v>
      </c>
      <c r="F7" s="225">
        <f t="shared" si="0"/>
        <v>6900000</v>
      </c>
      <c r="G7" s="225">
        <f t="shared" si="0"/>
        <v>2000000</v>
      </c>
      <c r="H7" s="225">
        <f t="shared" si="0"/>
        <v>14620000</v>
      </c>
      <c r="I7" s="225">
        <f t="shared" ref="G7:O7" si="1">SUM(I8:I8)</f>
        <v>0</v>
      </c>
      <c r="J7" s="225">
        <f t="shared" si="1"/>
        <v>0</v>
      </c>
      <c r="K7" s="225">
        <f t="shared" si="1"/>
        <v>0</v>
      </c>
      <c r="L7" s="225">
        <f t="shared" si="1"/>
        <v>0</v>
      </c>
      <c r="M7" s="225">
        <f t="shared" si="1"/>
        <v>0</v>
      </c>
      <c r="N7" s="225">
        <f t="shared" si="1"/>
        <v>0</v>
      </c>
      <c r="O7" s="225">
        <f t="shared" si="1"/>
        <v>2400000</v>
      </c>
      <c r="P7" s="88"/>
      <c r="Q7" s="88"/>
      <c r="R7" s="88"/>
      <c r="S7" s="88"/>
    </row>
    <row r="8" ht="29.25" customHeight="1" spans="1:17">
      <c r="A8" s="136" t="s">
        <v>107</v>
      </c>
      <c r="B8" s="120" t="s">
        <v>108</v>
      </c>
      <c r="C8" s="225">
        <f>D8+H8+I8+M8+O8</f>
        <v>39224186</v>
      </c>
      <c r="D8" s="225">
        <f>E8+G8+F8</f>
        <v>22204186</v>
      </c>
      <c r="E8" s="225">
        <v>13304186</v>
      </c>
      <c r="F8" s="225">
        <v>6900000</v>
      </c>
      <c r="G8" s="225">
        <v>2000000</v>
      </c>
      <c r="H8" s="225">
        <v>14620000</v>
      </c>
      <c r="I8" s="225"/>
      <c r="J8" s="225"/>
      <c r="K8" s="225"/>
      <c r="L8" s="225"/>
      <c r="M8" s="225"/>
      <c r="N8" s="225"/>
      <c r="O8" s="225">
        <v>2400000</v>
      </c>
      <c r="P8" s="221"/>
      <c r="Q8" s="221"/>
    </row>
    <row r="9" ht="23.1" customHeight="1" spans="1:17">
      <c r="A9" s="221"/>
      <c r="B9" s="221"/>
      <c r="C9" s="221"/>
      <c r="D9" s="221"/>
      <c r="E9" s="221"/>
      <c r="F9" s="221"/>
      <c r="G9" s="221"/>
      <c r="H9" s="221"/>
      <c r="I9" s="201"/>
      <c r="J9" s="201"/>
      <c r="K9" s="201"/>
      <c r="L9" s="221"/>
      <c r="M9" s="221"/>
      <c r="N9" s="221"/>
      <c r="O9" s="221"/>
      <c r="P9" s="221"/>
      <c r="Q9" s="221"/>
    </row>
    <row r="10" ht="23.1" customHeight="1" spans="1:17">
      <c r="A10" s="221"/>
      <c r="B10" s="221"/>
      <c r="C10" s="221"/>
      <c r="D10" s="221"/>
      <c r="E10" s="221"/>
      <c r="F10" s="221"/>
      <c r="G10" s="221"/>
      <c r="H10" s="221"/>
      <c r="I10" s="201"/>
      <c r="J10" s="201"/>
      <c r="K10" s="201"/>
      <c r="L10" s="221"/>
      <c r="M10" s="221"/>
      <c r="N10" s="221"/>
      <c r="O10" s="221"/>
      <c r="P10" s="221"/>
      <c r="Q10" s="221"/>
    </row>
  </sheetData>
  <sheetProtection formatCells="0" formatColumns="0" formatRows="0"/>
  <mergeCells count="17">
    <mergeCell ref="A2:O2"/>
    <mergeCell ref="N3:O3"/>
    <mergeCell ref="D4:G4"/>
    <mergeCell ref="A4:A6"/>
    <mergeCell ref="B4:B6"/>
    <mergeCell ref="C4:C6"/>
    <mergeCell ref="D5:D6"/>
    <mergeCell ref="E5:E6"/>
    <mergeCell ref="F5:F6"/>
    <mergeCell ref="G5:G6"/>
    <mergeCell ref="H4:H6"/>
    <mergeCell ref="I4:I6"/>
    <mergeCell ref="L4:L6"/>
    <mergeCell ref="M4:M6"/>
    <mergeCell ref="N4:N6"/>
    <mergeCell ref="O4:O6"/>
    <mergeCell ref="J4:K5"/>
  </mergeCells>
  <printOptions horizontalCentered="1"/>
  <pageMargins left="0.393055555555556" right="0.393055555555556" top="0.590277777777778" bottom="0.590277777777778" header="0.393055555555556" footer="0.393055555555556"/>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24"/>
  <sheetViews>
    <sheetView showGridLines="0" workbookViewId="0">
      <selection activeCell="C12" sqref="C12"/>
    </sheetView>
  </sheetViews>
  <sheetFormatPr defaultColWidth="9.16666666666667" defaultRowHeight="12.75"/>
  <cols>
    <col min="1" max="2" width="15.3333333333333" style="88" customWidth="1"/>
    <col min="3" max="3" width="49.5" style="88" customWidth="1"/>
    <col min="4" max="4" width="18.1666666666667" style="88" customWidth="1"/>
    <col min="5" max="9" width="17.3333333333333" style="88" customWidth="1"/>
    <col min="10" max="16384" width="9.16666666666667" style="88"/>
  </cols>
  <sheetData>
    <row r="1" ht="22.5" customHeight="1" spans="1:9">
      <c r="A1" s="166"/>
      <c r="B1" s="167"/>
      <c r="C1" s="89"/>
      <c r="D1" s="89"/>
      <c r="E1" s="89"/>
      <c r="F1" s="89"/>
      <c r="G1" s="89"/>
      <c r="H1" s="89"/>
      <c r="I1" s="174" t="s">
        <v>366</v>
      </c>
    </row>
    <row r="2" ht="22.5" customHeight="1" spans="1:9">
      <c r="A2" s="90" t="s">
        <v>367</v>
      </c>
      <c r="B2" s="90"/>
      <c r="C2" s="90"/>
      <c r="D2" s="90"/>
      <c r="E2" s="90"/>
      <c r="F2" s="90"/>
      <c r="G2" s="90"/>
      <c r="H2" s="90"/>
      <c r="I2" s="90"/>
    </row>
    <row r="3" ht="22.5" customHeight="1" spans="1:9">
      <c r="A3" s="168"/>
      <c r="B3" s="169"/>
      <c r="C3" s="169"/>
      <c r="D3" s="169"/>
      <c r="E3" s="169"/>
      <c r="F3" s="173"/>
      <c r="G3" s="173"/>
      <c r="H3" s="173"/>
      <c r="I3" s="175" t="s">
        <v>88</v>
      </c>
    </row>
    <row r="4" ht="22.5" customHeight="1" spans="1:9">
      <c r="A4" s="94" t="s">
        <v>111</v>
      </c>
      <c r="B4" s="94" t="s">
        <v>89</v>
      </c>
      <c r="C4" s="115" t="s">
        <v>112</v>
      </c>
      <c r="D4" s="115" t="s">
        <v>91</v>
      </c>
      <c r="E4" s="116" t="s">
        <v>368</v>
      </c>
      <c r="F4" s="93" t="s">
        <v>227</v>
      </c>
      <c r="G4" s="93" t="s">
        <v>229</v>
      </c>
      <c r="H4" s="93" t="s">
        <v>369</v>
      </c>
      <c r="I4" s="93" t="s">
        <v>230</v>
      </c>
    </row>
    <row r="5" ht="38.25" customHeight="1" spans="1:9">
      <c r="A5" s="94"/>
      <c r="B5" s="94"/>
      <c r="C5" s="94"/>
      <c r="D5" s="94"/>
      <c r="E5" s="93"/>
      <c r="F5" s="93"/>
      <c r="G5" s="93"/>
      <c r="H5" s="93"/>
      <c r="I5" s="93"/>
    </row>
    <row r="6" ht="22.5" customHeight="1" spans="1:9">
      <c r="A6" s="170">
        <v>2200101</v>
      </c>
      <c r="B6" s="171" t="s">
        <v>107</v>
      </c>
      <c r="C6" s="120" t="s">
        <v>108</v>
      </c>
      <c r="D6" s="172">
        <v>54360</v>
      </c>
      <c r="E6" s="172"/>
      <c r="F6" s="172"/>
      <c r="G6" s="172"/>
      <c r="H6" s="172"/>
      <c r="I6" s="172">
        <v>54360</v>
      </c>
    </row>
    <row r="7" ht="27" customHeight="1"/>
    <row r="8" ht="22.5" customHeight="1" spans="1:9">
      <c r="A8" s="101"/>
      <c r="B8" s="101"/>
      <c r="C8" s="101"/>
      <c r="D8" s="101"/>
      <c r="E8" s="101"/>
      <c r="F8" s="101"/>
      <c r="G8" s="101"/>
      <c r="H8" s="101"/>
      <c r="I8" s="101"/>
    </row>
    <row r="9" ht="22.5" customHeight="1" spans="1:9">
      <c r="A9" s="101"/>
      <c r="B9" s="101"/>
      <c r="C9" s="101"/>
      <c r="D9" s="101"/>
      <c r="E9" s="101"/>
      <c r="F9" s="101"/>
      <c r="G9" s="101"/>
      <c r="H9" s="101"/>
      <c r="I9" s="101"/>
    </row>
    <row r="10" ht="22.5" customHeight="1" spans="1:9">
      <c r="A10" s="101"/>
      <c r="B10" s="101"/>
      <c r="C10" s="101"/>
      <c r="D10" s="101"/>
      <c r="E10" s="101"/>
      <c r="F10" s="101"/>
      <c r="G10" s="101"/>
      <c r="H10" s="101"/>
      <c r="I10" s="101"/>
    </row>
    <row r="11" ht="22.5" customHeight="1" spans="1:9">
      <c r="A11" s="101"/>
      <c r="B11" s="101"/>
      <c r="C11" s="101"/>
      <c r="D11" s="101"/>
      <c r="E11" s="101"/>
      <c r="F11" s="101"/>
      <c r="G11" s="101"/>
      <c r="H11" s="101"/>
      <c r="I11" s="101"/>
    </row>
    <row r="12" ht="22.5" customHeight="1" spans="1:9">
      <c r="A12" s="101"/>
      <c r="B12" s="101"/>
      <c r="C12" s="101"/>
      <c r="D12" s="101"/>
      <c r="E12" s="101"/>
      <c r="F12" s="101"/>
      <c r="G12" s="101"/>
      <c r="H12" s="101"/>
      <c r="I12" s="101"/>
    </row>
    <row r="13" ht="22.5" customHeight="1" spans="1:9">
      <c r="A13" s="101"/>
      <c r="B13" s="101"/>
      <c r="C13" s="101"/>
      <c r="D13" s="101"/>
      <c r="E13" s="101"/>
      <c r="F13" s="101"/>
      <c r="G13" s="101"/>
      <c r="H13" s="101"/>
      <c r="I13" s="101"/>
    </row>
    <row r="14" ht="22.5" customHeight="1" spans="1:9">
      <c r="A14" s="101"/>
      <c r="B14" s="101"/>
      <c r="C14" s="101"/>
      <c r="D14" s="101"/>
      <c r="E14" s="101"/>
      <c r="F14" s="101"/>
      <c r="G14" s="101"/>
      <c r="H14" s="101"/>
      <c r="I14" s="101"/>
    </row>
    <row r="15" ht="22.5" customHeight="1" spans="1:9">
      <c r="A15" s="101"/>
      <c r="B15" s="101"/>
      <c r="C15" s="101"/>
      <c r="D15" s="101"/>
      <c r="E15" s="101"/>
      <c r="F15" s="101"/>
      <c r="G15" s="101"/>
      <c r="H15" s="101"/>
      <c r="I15" s="101"/>
    </row>
    <row r="16" ht="22.5" customHeight="1" spans="1:9">
      <c r="A16" s="101"/>
      <c r="B16" s="101"/>
      <c r="C16" s="101"/>
      <c r="D16" s="101"/>
      <c r="E16" s="101"/>
      <c r="F16" s="101"/>
      <c r="G16" s="101"/>
      <c r="H16" s="101"/>
      <c r="I16" s="101"/>
    </row>
    <row r="17" ht="22.5" customHeight="1" spans="1:9">
      <c r="A17" s="101"/>
      <c r="B17" s="101"/>
      <c r="C17" s="101"/>
      <c r="D17" s="101"/>
      <c r="E17" s="101"/>
      <c r="F17" s="101"/>
      <c r="G17" s="101"/>
      <c r="H17" s="101"/>
      <c r="I17" s="101"/>
    </row>
    <row r="18" ht="22.5" customHeight="1" spans="1:9">
      <c r="A18" s="101"/>
      <c r="B18" s="101"/>
      <c r="C18" s="101"/>
      <c r="D18" s="101"/>
      <c r="E18" s="101"/>
      <c r="F18" s="101"/>
      <c r="G18" s="101"/>
      <c r="H18" s="101"/>
      <c r="I18" s="101"/>
    </row>
    <row r="19" ht="22.5" customHeight="1" spans="1:9">
      <c r="A19" s="101"/>
      <c r="B19" s="101"/>
      <c r="C19" s="101"/>
      <c r="D19" s="101"/>
      <c r="E19" s="101"/>
      <c r="F19" s="101"/>
      <c r="G19" s="101"/>
      <c r="H19" s="101"/>
      <c r="I19" s="101"/>
    </row>
    <row r="20" ht="22.5" customHeight="1" spans="1:9">
      <c r="A20" s="101"/>
      <c r="B20" s="101"/>
      <c r="C20" s="101"/>
      <c r="D20" s="101"/>
      <c r="E20" s="101"/>
      <c r="F20" s="101"/>
      <c r="G20" s="101"/>
      <c r="H20" s="101"/>
      <c r="I20" s="101"/>
    </row>
    <row r="21" ht="22.5" customHeight="1" spans="1:9">
      <c r="A21" s="101"/>
      <c r="B21" s="101"/>
      <c r="C21" s="101"/>
      <c r="D21" s="101"/>
      <c r="E21" s="101"/>
      <c r="F21" s="101"/>
      <c r="G21" s="101"/>
      <c r="H21" s="101"/>
      <c r="I21" s="101"/>
    </row>
    <row r="22" ht="22.5" customHeight="1" spans="1:9">
      <c r="A22" s="101"/>
      <c r="B22" s="101"/>
      <c r="C22" s="101"/>
      <c r="D22" s="101"/>
      <c r="E22" s="101"/>
      <c r="F22" s="101"/>
      <c r="G22" s="101"/>
      <c r="H22" s="101"/>
      <c r="I22" s="101"/>
    </row>
    <row r="23" ht="22.5" customHeight="1" spans="1:9">
      <c r="A23" s="101"/>
      <c r="B23" s="101"/>
      <c r="C23" s="101"/>
      <c r="D23" s="101"/>
      <c r="E23" s="101"/>
      <c r="F23" s="101"/>
      <c r="G23" s="101"/>
      <c r="H23" s="101"/>
      <c r="I23" s="101"/>
    </row>
    <row r="24" ht="22.5" customHeight="1" spans="1:9">
      <c r="A24" s="101"/>
      <c r="B24" s="101"/>
      <c r="C24" s="101"/>
      <c r="D24" s="101"/>
      <c r="E24" s="101"/>
      <c r="F24" s="101"/>
      <c r="G24" s="101"/>
      <c r="H24" s="101"/>
      <c r="I24" s="10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527777777778" right="0.196527777777778" top="0.786805555555556" bottom="0.590277777777778"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4"/>
  <sheetViews>
    <sheetView showGridLines="0" topLeftCell="A2" workbookViewId="0">
      <selection activeCell="H24" sqref="H24"/>
    </sheetView>
  </sheetViews>
  <sheetFormatPr defaultColWidth="9.16666666666667" defaultRowHeight="12.75" customHeight="1"/>
  <cols>
    <col min="1" max="2" width="11.8777777777778" style="88" customWidth="1"/>
    <col min="3" max="3" width="35" style="88" customWidth="1"/>
    <col min="4" max="4" width="27" style="88" customWidth="1"/>
    <col min="5" max="5" width="12.3333333333333" style="88" customWidth="1"/>
    <col min="6" max="6" width="18" style="88" customWidth="1"/>
    <col min="7" max="16" width="12.3333333333333" style="88" customWidth="1"/>
    <col min="17" max="16384" width="9.16666666666667" style="88"/>
  </cols>
  <sheetData>
    <row r="1" ht="23.25" customHeight="1" spans="1:18">
      <c r="A1" s="89"/>
      <c r="B1" s="89"/>
      <c r="C1" s="89"/>
      <c r="D1" s="89"/>
      <c r="E1" s="89"/>
      <c r="F1" s="89"/>
      <c r="G1" s="89"/>
      <c r="H1" s="89"/>
      <c r="I1" s="89"/>
      <c r="J1" s="89"/>
      <c r="K1" s="89"/>
      <c r="L1" s="89"/>
      <c r="M1" s="89"/>
      <c r="N1" s="89"/>
      <c r="P1" s="81" t="s">
        <v>370</v>
      </c>
      <c r="Q1" s="101"/>
      <c r="R1" s="101"/>
    </row>
    <row r="2" ht="23.25" customHeight="1" spans="1:18">
      <c r="A2" s="90" t="s">
        <v>371</v>
      </c>
      <c r="B2" s="90"/>
      <c r="C2" s="90"/>
      <c r="D2" s="90"/>
      <c r="E2" s="90"/>
      <c r="F2" s="90"/>
      <c r="G2" s="90"/>
      <c r="H2" s="90"/>
      <c r="I2" s="90"/>
      <c r="J2" s="90"/>
      <c r="K2" s="90"/>
      <c r="L2" s="90"/>
      <c r="M2" s="90"/>
      <c r="N2" s="90"/>
      <c r="O2" s="90"/>
      <c r="P2" s="90"/>
      <c r="Q2" s="101"/>
      <c r="R2" s="101"/>
    </row>
    <row r="3" ht="23.25" customHeight="1" spans="1:18">
      <c r="A3" s="91"/>
      <c r="B3" s="92"/>
      <c r="C3" s="92"/>
      <c r="D3" s="92"/>
      <c r="E3" s="92"/>
      <c r="F3" s="92"/>
      <c r="G3" s="92"/>
      <c r="H3" s="92"/>
      <c r="I3" s="89"/>
      <c r="J3" s="89"/>
      <c r="K3" s="89"/>
      <c r="L3" s="89"/>
      <c r="M3" s="89"/>
      <c r="N3" s="89"/>
      <c r="P3" s="104" t="s">
        <v>88</v>
      </c>
      <c r="Q3" s="101"/>
      <c r="R3" s="101"/>
    </row>
    <row r="4" ht="25.5" customHeight="1" spans="1:18">
      <c r="A4" s="93" t="s">
        <v>111</v>
      </c>
      <c r="B4" s="93" t="s">
        <v>89</v>
      </c>
      <c r="C4" s="115" t="s">
        <v>112</v>
      </c>
      <c r="D4" s="116" t="s">
        <v>113</v>
      </c>
      <c r="E4" s="121" t="s">
        <v>345</v>
      </c>
      <c r="F4" s="122" t="s">
        <v>346</v>
      </c>
      <c r="G4" s="121" t="s">
        <v>347</v>
      </c>
      <c r="H4" s="121" t="s">
        <v>348</v>
      </c>
      <c r="I4" s="123" t="s">
        <v>349</v>
      </c>
      <c r="J4" s="123" t="s">
        <v>350</v>
      </c>
      <c r="K4" s="123" t="s">
        <v>168</v>
      </c>
      <c r="L4" s="123" t="s">
        <v>351</v>
      </c>
      <c r="M4" s="123" t="s">
        <v>161</v>
      </c>
      <c r="N4" s="123" t="s">
        <v>169</v>
      </c>
      <c r="O4" s="123" t="s">
        <v>164</v>
      </c>
      <c r="P4" s="93" t="s">
        <v>170</v>
      </c>
      <c r="Q4" s="105"/>
      <c r="R4" s="105"/>
    </row>
    <row r="5" ht="14.25" customHeight="1" spans="1:18">
      <c r="A5" s="93"/>
      <c r="B5" s="93"/>
      <c r="C5" s="94"/>
      <c r="D5" s="93"/>
      <c r="E5" s="123"/>
      <c r="F5" s="124"/>
      <c r="G5" s="123"/>
      <c r="H5" s="123"/>
      <c r="I5" s="123"/>
      <c r="J5" s="123"/>
      <c r="K5" s="123"/>
      <c r="L5" s="123"/>
      <c r="M5" s="123"/>
      <c r="N5" s="123"/>
      <c r="O5" s="123"/>
      <c r="P5" s="93"/>
      <c r="Q5" s="105"/>
      <c r="R5" s="105"/>
    </row>
    <row r="6" ht="14.25" customHeight="1" spans="1:18">
      <c r="A6" s="93"/>
      <c r="B6" s="93"/>
      <c r="C6" s="94"/>
      <c r="D6" s="93"/>
      <c r="E6" s="123"/>
      <c r="F6" s="124"/>
      <c r="G6" s="123"/>
      <c r="H6" s="123"/>
      <c r="I6" s="123"/>
      <c r="J6" s="123"/>
      <c r="K6" s="123"/>
      <c r="L6" s="123"/>
      <c r="M6" s="123"/>
      <c r="N6" s="123"/>
      <c r="O6" s="123"/>
      <c r="P6" s="93"/>
      <c r="Q6" s="105"/>
      <c r="R6" s="105"/>
    </row>
    <row r="7" s="156" customFormat="1" ht="23.25" customHeight="1" spans="1:18">
      <c r="A7" s="157"/>
      <c r="B7" s="158" t="s">
        <v>107</v>
      </c>
      <c r="C7" s="158" t="s">
        <v>108</v>
      </c>
      <c r="D7" s="159">
        <f>F7</f>
        <v>14620000</v>
      </c>
      <c r="E7" s="159"/>
      <c r="F7" s="159">
        <v>14620000</v>
      </c>
      <c r="G7" s="154"/>
      <c r="H7" s="154"/>
      <c r="I7" s="154"/>
      <c r="J7" s="154"/>
      <c r="K7" s="154"/>
      <c r="L7" s="154"/>
      <c r="M7" s="154"/>
      <c r="N7" s="154"/>
      <c r="O7" s="154"/>
      <c r="P7" s="154"/>
      <c r="Q7" s="165"/>
      <c r="R7" s="165"/>
    </row>
    <row r="8" s="156" customFormat="1" ht="23.25" customHeight="1" spans="1:18">
      <c r="A8" s="160">
        <v>2120899</v>
      </c>
      <c r="B8" s="161">
        <v>401001</v>
      </c>
      <c r="C8" s="160" t="s">
        <v>118</v>
      </c>
      <c r="D8" s="159">
        <f>F8</f>
        <v>10000000</v>
      </c>
      <c r="E8" s="159"/>
      <c r="F8" s="159">
        <v>10000000</v>
      </c>
      <c r="G8" s="164"/>
      <c r="H8" s="154"/>
      <c r="I8" s="154"/>
      <c r="J8" s="154"/>
      <c r="K8" s="154"/>
      <c r="L8" s="154"/>
      <c r="M8" s="154"/>
      <c r="N8" s="154"/>
      <c r="O8" s="154"/>
      <c r="P8" s="154"/>
      <c r="Q8" s="165"/>
      <c r="R8" s="165"/>
    </row>
    <row r="9" s="156" customFormat="1" ht="23.25" customHeight="1" spans="1:18">
      <c r="A9" s="162">
        <v>2120802</v>
      </c>
      <c r="B9" s="161">
        <v>401001</v>
      </c>
      <c r="C9" s="163" t="s">
        <v>119</v>
      </c>
      <c r="D9" s="159">
        <f>F9</f>
        <v>4620000</v>
      </c>
      <c r="E9" s="159"/>
      <c r="F9" s="159">
        <v>4620000</v>
      </c>
      <c r="G9" s="164"/>
      <c r="H9" s="154"/>
      <c r="I9" s="154"/>
      <c r="J9" s="154"/>
      <c r="K9" s="154"/>
      <c r="L9" s="154"/>
      <c r="M9" s="154"/>
      <c r="N9" s="154"/>
      <c r="O9" s="154"/>
      <c r="P9" s="154"/>
      <c r="Q9" s="165"/>
      <c r="R9" s="165"/>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4"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6"/>
  <sheetViews>
    <sheetView showGridLines="0" workbookViewId="0">
      <selection activeCell="A8" sqref="$A8:$XFD10"/>
    </sheetView>
  </sheetViews>
  <sheetFormatPr defaultColWidth="9.16666666666667" defaultRowHeight="12.75" customHeight="1"/>
  <cols>
    <col min="1" max="1" width="16.3333333333333" style="88" customWidth="1"/>
    <col min="2" max="2" width="13.1222222222222" style="88" customWidth="1"/>
    <col min="3" max="3" width="35.5" style="88" customWidth="1"/>
    <col min="4" max="4" width="13" style="148" customWidth="1"/>
    <col min="5" max="5" width="12.3333333333333" style="148" customWidth="1"/>
    <col min="6" max="16" width="12.3333333333333" style="88" customWidth="1"/>
    <col min="17" max="16384" width="9.16666666666667" style="88"/>
  </cols>
  <sheetData>
    <row r="1" ht="23.25" customHeight="1" spans="1:18">
      <c r="A1" s="89"/>
      <c r="B1" s="89"/>
      <c r="C1" s="89"/>
      <c r="D1" s="89"/>
      <c r="E1" s="89"/>
      <c r="F1" s="89"/>
      <c r="G1" s="89"/>
      <c r="H1" s="89"/>
      <c r="I1" s="89"/>
      <c r="J1" s="89"/>
      <c r="K1" s="89"/>
      <c r="L1" s="89"/>
      <c r="M1" s="89"/>
      <c r="N1" s="89"/>
      <c r="P1" s="81" t="s">
        <v>372</v>
      </c>
      <c r="Q1" s="101"/>
      <c r="R1" s="101"/>
    </row>
    <row r="2" ht="23.25" customHeight="1" spans="1:18">
      <c r="A2" s="90" t="s">
        <v>373</v>
      </c>
      <c r="B2" s="90"/>
      <c r="C2" s="90"/>
      <c r="D2" s="149"/>
      <c r="E2" s="149"/>
      <c r="F2" s="90"/>
      <c r="G2" s="90"/>
      <c r="H2" s="90"/>
      <c r="I2" s="90"/>
      <c r="J2" s="90"/>
      <c r="K2" s="90"/>
      <c r="L2" s="90"/>
      <c r="M2" s="90"/>
      <c r="N2" s="90"/>
      <c r="O2" s="90"/>
      <c r="P2" s="90"/>
      <c r="Q2" s="101"/>
      <c r="R2" s="101"/>
    </row>
    <row r="3" ht="23.25" customHeight="1" spans="1:18">
      <c r="A3" s="91"/>
      <c r="B3" s="92"/>
      <c r="C3" s="92"/>
      <c r="D3" s="150"/>
      <c r="E3" s="150"/>
      <c r="F3" s="92"/>
      <c r="G3" s="92"/>
      <c r="H3" s="92"/>
      <c r="I3" s="89"/>
      <c r="J3" s="89"/>
      <c r="K3" s="89"/>
      <c r="L3" s="89"/>
      <c r="M3" s="89"/>
      <c r="N3" s="89"/>
      <c r="P3" s="104" t="s">
        <v>374</v>
      </c>
      <c r="Q3" s="101"/>
      <c r="R3" s="101"/>
    </row>
    <row r="4" ht="25.5" customHeight="1" spans="1:18">
      <c r="A4" s="93" t="s">
        <v>111</v>
      </c>
      <c r="B4" s="93" t="s">
        <v>89</v>
      </c>
      <c r="C4" s="115" t="s">
        <v>112</v>
      </c>
      <c r="D4" s="116" t="s">
        <v>113</v>
      </c>
      <c r="E4" s="121" t="s">
        <v>345</v>
      </c>
      <c r="F4" s="122" t="s">
        <v>346</v>
      </c>
      <c r="G4" s="121" t="s">
        <v>347</v>
      </c>
      <c r="H4" s="121" t="s">
        <v>348</v>
      </c>
      <c r="I4" s="123" t="s">
        <v>349</v>
      </c>
      <c r="J4" s="123" t="s">
        <v>350</v>
      </c>
      <c r="K4" s="123" t="s">
        <v>168</v>
      </c>
      <c r="L4" s="123" t="s">
        <v>351</v>
      </c>
      <c r="M4" s="123" t="s">
        <v>161</v>
      </c>
      <c r="N4" s="123" t="s">
        <v>169</v>
      </c>
      <c r="O4" s="123" t="s">
        <v>164</v>
      </c>
      <c r="P4" s="93" t="s">
        <v>170</v>
      </c>
      <c r="Q4" s="105"/>
      <c r="R4" s="105"/>
    </row>
    <row r="5" ht="14.25" customHeight="1" spans="1:18">
      <c r="A5" s="93"/>
      <c r="B5" s="93"/>
      <c r="C5" s="94"/>
      <c r="D5" s="93"/>
      <c r="E5" s="123"/>
      <c r="F5" s="124"/>
      <c r="G5" s="123"/>
      <c r="H5" s="123"/>
      <c r="I5" s="123"/>
      <c r="J5" s="123"/>
      <c r="K5" s="123"/>
      <c r="L5" s="123"/>
      <c r="M5" s="123"/>
      <c r="N5" s="123"/>
      <c r="O5" s="123"/>
      <c r="P5" s="93"/>
      <c r="Q5" s="105"/>
      <c r="R5" s="105"/>
    </row>
    <row r="6" ht="14.25" customHeight="1" spans="1:18">
      <c r="A6" s="93"/>
      <c r="B6" s="93"/>
      <c r="C6" s="94"/>
      <c r="D6" s="93"/>
      <c r="E6" s="123"/>
      <c r="F6" s="124"/>
      <c r="G6" s="123"/>
      <c r="H6" s="123"/>
      <c r="I6" s="123"/>
      <c r="J6" s="123"/>
      <c r="K6" s="123"/>
      <c r="L6" s="123"/>
      <c r="M6" s="123"/>
      <c r="N6" s="123"/>
      <c r="O6" s="123"/>
      <c r="P6" s="93"/>
      <c r="Q6" s="105"/>
      <c r="R6" s="105"/>
    </row>
    <row r="7" ht="23.25" customHeight="1" spans="1:18">
      <c r="A7" s="119">
        <v>2200101</v>
      </c>
      <c r="B7" s="151" t="s">
        <v>107</v>
      </c>
      <c r="C7" s="120" t="s">
        <v>108</v>
      </c>
      <c r="D7" s="152">
        <f>E7</f>
        <v>2400000</v>
      </c>
      <c r="E7" s="152">
        <v>2400000</v>
      </c>
      <c r="F7" s="154"/>
      <c r="G7" s="154"/>
      <c r="H7" s="154"/>
      <c r="I7" s="154"/>
      <c r="J7" s="154"/>
      <c r="K7" s="154"/>
      <c r="L7" s="154"/>
      <c r="M7" s="154"/>
      <c r="N7" s="154"/>
      <c r="O7" s="154"/>
      <c r="P7" s="154"/>
      <c r="Q7" s="155"/>
      <c r="R7" s="101"/>
    </row>
    <row r="8" ht="23.25" customHeight="1" spans="1:18">
      <c r="A8" s="100"/>
      <c r="B8" s="100"/>
      <c r="C8" s="100" t="s">
        <v>106</v>
      </c>
      <c r="D8" s="152">
        <f>SUM(D7:D7)</f>
        <v>2400000</v>
      </c>
      <c r="E8" s="152">
        <f>SUM(E7:E7)</f>
        <v>2400000</v>
      </c>
      <c r="F8" s="100"/>
      <c r="G8" s="100"/>
      <c r="H8" s="100"/>
      <c r="I8" s="100"/>
      <c r="J8" s="100"/>
      <c r="K8" s="100"/>
      <c r="L8" s="100"/>
      <c r="M8" s="100"/>
      <c r="N8" s="100"/>
      <c r="O8" s="100"/>
      <c r="P8" s="100"/>
      <c r="Q8" s="101"/>
      <c r="R8" s="101"/>
    </row>
    <row r="9" ht="23.25" customHeight="1" spans="1:18">
      <c r="A9" s="101"/>
      <c r="B9" s="101"/>
      <c r="C9" s="101"/>
      <c r="D9" s="153"/>
      <c r="E9" s="153"/>
      <c r="F9" s="101"/>
      <c r="G9" s="101"/>
      <c r="H9" s="101"/>
      <c r="I9" s="101"/>
      <c r="J9" s="101"/>
      <c r="K9" s="101"/>
      <c r="L9" s="101"/>
      <c r="M9" s="101"/>
      <c r="N9" s="101"/>
      <c r="O9" s="101"/>
      <c r="P9" s="101"/>
      <c r="Q9" s="101"/>
      <c r="R9" s="101"/>
    </row>
    <row r="10" ht="23.25" customHeight="1" spans="1:18">
      <c r="A10" s="101"/>
      <c r="B10" s="101"/>
      <c r="C10" s="101"/>
      <c r="D10" s="153"/>
      <c r="E10" s="153"/>
      <c r="F10" s="101"/>
      <c r="G10" s="101"/>
      <c r="H10" s="101"/>
      <c r="I10" s="101"/>
      <c r="J10" s="101"/>
      <c r="K10" s="101"/>
      <c r="L10" s="101"/>
      <c r="M10" s="101"/>
      <c r="N10" s="101"/>
      <c r="O10" s="101"/>
      <c r="P10" s="101"/>
      <c r="Q10" s="101"/>
      <c r="R10" s="101"/>
    </row>
    <row r="11" ht="23.25" customHeight="1" spans="1:18">
      <c r="A11" s="101"/>
      <c r="B11" s="101"/>
      <c r="C11" s="101"/>
      <c r="D11" s="153"/>
      <c r="E11" s="153"/>
      <c r="F11" s="101"/>
      <c r="G11" s="101"/>
      <c r="H11" s="101"/>
      <c r="I11" s="101"/>
      <c r="J11" s="101"/>
      <c r="K11" s="101"/>
      <c r="L11" s="101"/>
      <c r="M11" s="101"/>
      <c r="N11" s="101"/>
      <c r="O11" s="101"/>
      <c r="P11" s="101"/>
      <c r="Q11" s="101"/>
      <c r="R11" s="101"/>
    </row>
    <row r="12" ht="23.25" customHeight="1" spans="1:18">
      <c r="A12" s="101"/>
      <c r="B12" s="101"/>
      <c r="C12" s="101"/>
      <c r="D12" s="153"/>
      <c r="E12" s="153"/>
      <c r="F12" s="101"/>
      <c r="G12" s="101"/>
      <c r="H12" s="101"/>
      <c r="I12" s="101"/>
      <c r="J12" s="101"/>
      <c r="K12" s="101"/>
      <c r="L12" s="101"/>
      <c r="M12" s="101"/>
      <c r="N12" s="101"/>
      <c r="O12" s="101"/>
      <c r="P12" s="101"/>
      <c r="Q12" s="101"/>
      <c r="R12" s="101"/>
    </row>
    <row r="13" ht="23.25" customHeight="1" spans="1:18">
      <c r="A13" s="101"/>
      <c r="B13" s="101"/>
      <c r="C13" s="101"/>
      <c r="D13" s="153"/>
      <c r="E13" s="153"/>
      <c r="F13" s="101"/>
      <c r="G13" s="101"/>
      <c r="H13" s="101"/>
      <c r="I13" s="101"/>
      <c r="J13" s="101"/>
      <c r="K13" s="101"/>
      <c r="L13" s="101"/>
      <c r="M13" s="101"/>
      <c r="N13" s="101"/>
      <c r="O13" s="101"/>
      <c r="P13" s="101"/>
      <c r="Q13" s="101"/>
      <c r="R13" s="101"/>
    </row>
    <row r="14" ht="23.25" customHeight="1" spans="1:18">
      <c r="A14" s="101"/>
      <c r="B14" s="101"/>
      <c r="C14" s="101"/>
      <c r="D14" s="153"/>
      <c r="E14" s="153"/>
      <c r="F14" s="101"/>
      <c r="G14" s="101"/>
      <c r="H14" s="101"/>
      <c r="I14" s="101"/>
      <c r="J14" s="101"/>
      <c r="K14" s="101"/>
      <c r="L14" s="101"/>
      <c r="M14" s="101"/>
      <c r="N14" s="101"/>
      <c r="O14" s="101"/>
      <c r="P14" s="101"/>
      <c r="Q14" s="101"/>
      <c r="R14" s="101"/>
    </row>
    <row r="15" ht="23.25" customHeight="1" spans="1:18">
      <c r="A15" s="101"/>
      <c r="B15" s="101"/>
      <c r="C15" s="101"/>
      <c r="D15" s="153"/>
      <c r="E15" s="153"/>
      <c r="F15" s="101"/>
      <c r="G15" s="101"/>
      <c r="H15" s="101"/>
      <c r="I15" s="101"/>
      <c r="J15" s="101"/>
      <c r="K15" s="101"/>
      <c r="L15" s="101"/>
      <c r="M15" s="101"/>
      <c r="N15" s="101"/>
      <c r="O15" s="101"/>
      <c r="P15" s="101"/>
      <c r="Q15" s="101"/>
      <c r="R15" s="101"/>
    </row>
    <row r="16" ht="23.25" customHeight="1" spans="1:18">
      <c r="A16" s="101"/>
      <c r="B16" s="101"/>
      <c r="C16" s="101"/>
      <c r="D16" s="153"/>
      <c r="E16" s="153"/>
      <c r="F16" s="101"/>
      <c r="G16" s="101"/>
      <c r="H16" s="101"/>
      <c r="I16" s="101"/>
      <c r="J16" s="101"/>
      <c r="K16" s="101"/>
      <c r="L16" s="101"/>
      <c r="M16" s="101"/>
      <c r="N16" s="101"/>
      <c r="O16" s="101"/>
      <c r="P16" s="101"/>
      <c r="Q16" s="101"/>
      <c r="R16"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8"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
  <sheetViews>
    <sheetView topLeftCell="A2" workbookViewId="0">
      <pane xSplit="4" ySplit="7" topLeftCell="E9" activePane="bottomRight" state="frozen"/>
      <selection/>
      <selection pane="topRight"/>
      <selection pane="bottomLeft"/>
      <selection pane="bottomRight" activeCell="G8" sqref="G8"/>
    </sheetView>
  </sheetViews>
  <sheetFormatPr defaultColWidth="9.33333333333333" defaultRowHeight="12.75"/>
  <cols>
    <col min="1" max="1" width="11.8777777777778" customWidth="1"/>
    <col min="2" max="2" width="13" customWidth="1"/>
    <col min="4" max="4" width="41.6666666666667" customWidth="1"/>
    <col min="5" max="5" width="25.6666666666667" customWidth="1"/>
    <col min="6" max="6" width="18.6222222222222" customWidth="1"/>
    <col min="7" max="7" width="19.3777777777778" customWidth="1"/>
    <col min="8" max="8" width="16.7555555555556" customWidth="1"/>
    <col min="9" max="9" width="12.3333333333333" customWidth="1"/>
    <col min="10" max="10" width="25" customWidth="1"/>
    <col min="11" max="11" width="14.3777777777778" customWidth="1"/>
    <col min="12" max="12" width="11.6666666666667" customWidth="1"/>
  </cols>
  <sheetData>
    <row r="1" ht="20.25" customHeight="1" spans="23:23">
      <c r="W1" t="s">
        <v>375</v>
      </c>
    </row>
    <row r="2" ht="32.25" customHeight="1" spans="1:23">
      <c r="A2" s="106" t="s">
        <v>376</v>
      </c>
      <c r="B2" s="106"/>
      <c r="C2" s="106"/>
      <c r="D2" s="106"/>
      <c r="E2" s="106"/>
      <c r="F2" s="106"/>
      <c r="G2" s="106"/>
      <c r="H2" s="106"/>
      <c r="I2" s="106"/>
      <c r="J2" s="106"/>
      <c r="K2" s="106"/>
      <c r="L2" s="106"/>
      <c r="M2" s="106"/>
      <c r="N2" s="106"/>
      <c r="O2" s="106"/>
      <c r="P2" s="106"/>
      <c r="Q2" s="106"/>
      <c r="R2" s="106"/>
      <c r="S2" s="106"/>
      <c r="T2" s="106"/>
      <c r="U2" s="106"/>
      <c r="V2" s="106"/>
      <c r="W2" s="106"/>
    </row>
    <row r="3" customFormat="1" ht="11.25" customHeight="1" spans="22:22">
      <c r="V3" s="81" t="s">
        <v>375</v>
      </c>
    </row>
    <row r="4" customFormat="1" ht="11.25" customHeight="1"/>
    <row r="5" ht="29.25" customHeight="1" spans="1:23">
      <c r="A5" s="109" t="s">
        <v>111</v>
      </c>
      <c r="B5" s="110"/>
      <c r="C5" s="110"/>
      <c r="D5" s="112"/>
      <c r="E5" s="139" t="s">
        <v>377</v>
      </c>
      <c r="F5" s="109" t="s">
        <v>153</v>
      </c>
      <c r="G5" s="110"/>
      <c r="H5" s="110"/>
      <c r="I5" s="112"/>
      <c r="J5" s="142" t="s">
        <v>154</v>
      </c>
      <c r="K5" s="143"/>
      <c r="L5" s="143"/>
      <c r="M5" s="143"/>
      <c r="N5" s="143"/>
      <c r="O5" s="143"/>
      <c r="P5" s="143"/>
      <c r="Q5" s="143"/>
      <c r="R5" s="143"/>
      <c r="S5" s="145"/>
      <c r="T5" s="146" t="s">
        <v>155</v>
      </c>
      <c r="U5" s="146" t="s">
        <v>156</v>
      </c>
      <c r="V5" s="146" t="s">
        <v>157</v>
      </c>
      <c r="W5" s="139" t="s">
        <v>158</v>
      </c>
    </row>
    <row r="6" ht="85" customHeight="1" spans="1:23">
      <c r="A6" s="107" t="s">
        <v>378</v>
      </c>
      <c r="B6" s="107" t="s">
        <v>379</v>
      </c>
      <c r="C6" s="107" t="s">
        <v>380</v>
      </c>
      <c r="D6" s="107" t="s">
        <v>381</v>
      </c>
      <c r="E6" s="140"/>
      <c r="F6" s="107" t="s">
        <v>106</v>
      </c>
      <c r="G6" s="108" t="s">
        <v>159</v>
      </c>
      <c r="H6" s="108" t="s">
        <v>160</v>
      </c>
      <c r="I6" s="108" t="s">
        <v>161</v>
      </c>
      <c r="J6" s="107" t="s">
        <v>106</v>
      </c>
      <c r="K6" s="111" t="s">
        <v>365</v>
      </c>
      <c r="L6" s="111" t="s">
        <v>161</v>
      </c>
      <c r="M6" s="111" t="s">
        <v>164</v>
      </c>
      <c r="N6" s="111" t="s">
        <v>165</v>
      </c>
      <c r="O6" s="111" t="s">
        <v>166</v>
      </c>
      <c r="P6" s="111" t="s">
        <v>167</v>
      </c>
      <c r="Q6" s="111" t="s">
        <v>168</v>
      </c>
      <c r="R6" s="111" t="s">
        <v>169</v>
      </c>
      <c r="S6" s="113" t="s">
        <v>170</v>
      </c>
      <c r="T6" s="147"/>
      <c r="U6" s="147"/>
      <c r="V6" s="147"/>
      <c r="W6" s="140"/>
    </row>
    <row r="7" ht="31" customHeight="1" spans="1:23">
      <c r="A7" s="107" t="s">
        <v>382</v>
      </c>
      <c r="B7" s="107" t="s">
        <v>382</v>
      </c>
      <c r="C7" s="107" t="s">
        <v>382</v>
      </c>
      <c r="D7" s="107" t="s">
        <v>382</v>
      </c>
      <c r="E7" s="107" t="s">
        <v>382</v>
      </c>
      <c r="F7" s="107">
        <v>1</v>
      </c>
      <c r="G7" s="107">
        <v>2</v>
      </c>
      <c r="H7" s="107">
        <v>3</v>
      </c>
      <c r="I7" s="107">
        <v>4</v>
      </c>
      <c r="J7" s="107">
        <v>5</v>
      </c>
      <c r="K7" s="107">
        <v>6</v>
      </c>
      <c r="L7" s="107">
        <v>7</v>
      </c>
      <c r="M7" s="107">
        <v>8</v>
      </c>
      <c r="N7" s="107">
        <v>9</v>
      </c>
      <c r="O7" s="107">
        <v>10</v>
      </c>
      <c r="P7" s="107">
        <v>11</v>
      </c>
      <c r="Q7" s="107">
        <v>12</v>
      </c>
      <c r="R7" s="107">
        <v>13</v>
      </c>
      <c r="S7" s="107">
        <v>14</v>
      </c>
      <c r="T7" s="107">
        <v>15</v>
      </c>
      <c r="U7" s="107">
        <v>16</v>
      </c>
      <c r="V7" s="107">
        <v>17</v>
      </c>
      <c r="W7" s="107">
        <v>18</v>
      </c>
    </row>
    <row r="8" s="128" customFormat="1" ht="23" customHeight="1" spans="1:23">
      <c r="A8" s="130"/>
      <c r="B8" s="131"/>
      <c r="C8" s="132"/>
      <c r="D8" s="130" t="s">
        <v>108</v>
      </c>
      <c r="E8" s="130"/>
      <c r="F8" s="141">
        <f>SUM(G8:I8)</f>
        <v>24604186</v>
      </c>
      <c r="G8" s="141">
        <f>SUM(G9:G12)</f>
        <v>21635877</v>
      </c>
      <c r="H8" s="141">
        <f>SUM(H9:H12)</f>
        <v>2913949</v>
      </c>
      <c r="I8" s="141">
        <f>SUM(I10:I12)</f>
        <v>54360</v>
      </c>
      <c r="J8" s="141">
        <f>J13+J14</f>
        <v>14620000</v>
      </c>
      <c r="K8" s="141">
        <v>1462000</v>
      </c>
      <c r="L8" s="141"/>
      <c r="M8" s="141"/>
      <c r="N8" s="141"/>
      <c r="O8" s="141"/>
      <c r="P8" s="141"/>
      <c r="Q8" s="141"/>
      <c r="R8" s="141"/>
      <c r="S8" s="141"/>
      <c r="T8" s="141"/>
      <c r="U8" s="141"/>
      <c r="V8" s="141"/>
      <c r="W8" s="141"/>
    </row>
    <row r="9" s="129" customFormat="1" ht="24" customHeight="1" spans="1:23">
      <c r="A9" s="133">
        <v>220</v>
      </c>
      <c r="B9" s="134" t="s">
        <v>383</v>
      </c>
      <c r="C9" s="135" t="s">
        <v>383</v>
      </c>
      <c r="D9" s="120" t="s">
        <v>115</v>
      </c>
      <c r="E9" s="130" t="s">
        <v>345</v>
      </c>
      <c r="F9" s="141">
        <f>SUM(G9:I9)</f>
        <v>20147903</v>
      </c>
      <c r="G9" s="141">
        <f>20202263-54360</f>
        <v>20147903</v>
      </c>
      <c r="H9" s="141"/>
      <c r="J9" s="144"/>
      <c r="K9" s="141"/>
      <c r="L9" s="141"/>
      <c r="M9" s="141"/>
      <c r="N9" s="141"/>
      <c r="O9" s="141"/>
      <c r="P9" s="141"/>
      <c r="Q9" s="141"/>
      <c r="R9" s="141"/>
      <c r="S9" s="141"/>
      <c r="T9" s="141"/>
      <c r="U9" s="141"/>
      <c r="V9" s="141"/>
      <c r="W9" s="141"/>
    </row>
    <row r="10" s="129" customFormat="1" ht="24" customHeight="1" spans="1:23">
      <c r="A10" s="133">
        <v>220</v>
      </c>
      <c r="B10" s="134" t="s">
        <v>383</v>
      </c>
      <c r="C10" s="135" t="s">
        <v>383</v>
      </c>
      <c r="D10" s="120" t="s">
        <v>115</v>
      </c>
      <c r="E10" s="130" t="s">
        <v>161</v>
      </c>
      <c r="F10" s="141">
        <f>SUM(G10:I10)</f>
        <v>54360</v>
      </c>
      <c r="G10" s="141"/>
      <c r="H10" s="141"/>
      <c r="I10" s="141">
        <v>54360</v>
      </c>
      <c r="J10" s="144"/>
      <c r="K10" s="141"/>
      <c r="L10" s="141"/>
      <c r="M10" s="141"/>
      <c r="N10" s="141"/>
      <c r="O10" s="141"/>
      <c r="P10" s="141"/>
      <c r="Q10" s="141"/>
      <c r="R10" s="141"/>
      <c r="S10" s="141"/>
      <c r="T10" s="141"/>
      <c r="U10" s="141"/>
      <c r="V10" s="141"/>
      <c r="W10" s="141"/>
    </row>
    <row r="11" s="129" customFormat="1" ht="18.75" customHeight="1" spans="1:23">
      <c r="A11" s="133" t="s">
        <v>384</v>
      </c>
      <c r="B11" s="134" t="s">
        <v>383</v>
      </c>
      <c r="C11" s="135" t="s">
        <v>385</v>
      </c>
      <c r="D11" s="136" t="s">
        <v>116</v>
      </c>
      <c r="E11" s="130" t="s">
        <v>346</v>
      </c>
      <c r="F11" s="141">
        <f>SUM(G11:I11)</f>
        <v>2913949</v>
      </c>
      <c r="G11" s="141"/>
      <c r="H11" s="141">
        <v>2913949</v>
      </c>
      <c r="I11" s="141"/>
      <c r="J11" s="144"/>
      <c r="K11" s="141"/>
      <c r="L11" s="141"/>
      <c r="M11" s="141"/>
      <c r="N11" s="141"/>
      <c r="O11" s="141"/>
      <c r="P11" s="141"/>
      <c r="Q11" s="141"/>
      <c r="R11" s="141"/>
      <c r="S11" s="141"/>
      <c r="T11" s="141"/>
      <c r="U11" s="141"/>
      <c r="V11" s="141"/>
      <c r="W11" s="141"/>
    </row>
    <row r="12" s="129" customFormat="1" ht="18.75" customHeight="1" spans="1:23">
      <c r="A12" s="133" t="s">
        <v>386</v>
      </c>
      <c r="B12" s="134" t="s">
        <v>385</v>
      </c>
      <c r="C12" s="135" t="s">
        <v>383</v>
      </c>
      <c r="D12" s="120" t="s">
        <v>117</v>
      </c>
      <c r="E12" s="130" t="s">
        <v>345</v>
      </c>
      <c r="F12" s="141">
        <f>SUM(G12:I12)</f>
        <v>1487974</v>
      </c>
      <c r="G12" s="141">
        <v>1487974</v>
      </c>
      <c r="H12" s="141"/>
      <c r="I12" s="141"/>
      <c r="J12" s="144"/>
      <c r="K12" s="141"/>
      <c r="L12" s="141"/>
      <c r="M12" s="141"/>
      <c r="N12" s="141"/>
      <c r="O12" s="141"/>
      <c r="P12" s="141"/>
      <c r="Q12" s="141"/>
      <c r="R12" s="141"/>
      <c r="S12" s="141"/>
      <c r="T12" s="141"/>
      <c r="U12" s="141"/>
      <c r="V12" s="141"/>
      <c r="W12" s="141"/>
    </row>
    <row r="13" s="129" customFormat="1" ht="18.75" customHeight="1" spans="1:23">
      <c r="A13" s="137">
        <v>212</v>
      </c>
      <c r="B13" s="137" t="s">
        <v>387</v>
      </c>
      <c r="C13" s="138">
        <v>99</v>
      </c>
      <c r="D13" s="136" t="s">
        <v>118</v>
      </c>
      <c r="E13" s="130" t="s">
        <v>346</v>
      </c>
      <c r="F13" s="141"/>
      <c r="G13" s="141"/>
      <c r="H13" s="141"/>
      <c r="I13" s="141"/>
      <c r="J13" s="141">
        <f>K13</f>
        <v>10000000</v>
      </c>
      <c r="K13" s="141">
        <v>10000000</v>
      </c>
      <c r="L13" s="141"/>
      <c r="M13" s="141"/>
      <c r="N13" s="141"/>
      <c r="O13" s="141"/>
      <c r="P13" s="141"/>
      <c r="Q13" s="141"/>
      <c r="R13" s="141"/>
      <c r="S13" s="141"/>
      <c r="T13" s="141"/>
      <c r="U13" s="141"/>
      <c r="V13" s="141"/>
      <c r="W13" s="141"/>
    </row>
    <row r="14" s="129" customFormat="1" ht="18.75" customHeight="1" spans="1:23">
      <c r="A14" s="134">
        <v>212</v>
      </c>
      <c r="B14" s="137" t="s">
        <v>387</v>
      </c>
      <c r="C14" s="138" t="s">
        <v>385</v>
      </c>
      <c r="D14" s="120" t="s">
        <v>119</v>
      </c>
      <c r="E14" s="130" t="s">
        <v>346</v>
      </c>
      <c r="F14" s="141"/>
      <c r="G14" s="141"/>
      <c r="H14" s="141"/>
      <c r="I14" s="141"/>
      <c r="J14" s="141">
        <f>K14</f>
        <v>4620000</v>
      </c>
      <c r="K14" s="141">
        <v>4620000</v>
      </c>
      <c r="L14" s="141"/>
      <c r="M14" s="141"/>
      <c r="N14" s="141"/>
      <c r="O14" s="141"/>
      <c r="P14" s="141"/>
      <c r="Q14" s="141"/>
      <c r="R14" s="141"/>
      <c r="S14" s="141"/>
      <c r="T14" s="141"/>
      <c r="U14" s="141"/>
      <c r="V14" s="141"/>
      <c r="W14" s="141"/>
    </row>
  </sheetData>
  <autoFilter ref="A6:W14">
    <extLst/>
  </autoFilter>
  <mergeCells count="9">
    <mergeCell ref="A2:W2"/>
    <mergeCell ref="A5:D5"/>
    <mergeCell ref="F5:I5"/>
    <mergeCell ref="J5:S5"/>
    <mergeCell ref="E5:E6"/>
    <mergeCell ref="T5:T6"/>
    <mergeCell ref="U5:U6"/>
    <mergeCell ref="V5:V6"/>
    <mergeCell ref="W5:W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topLeftCell="B1" workbookViewId="0">
      <selection activeCell="G17" sqref="G17"/>
    </sheetView>
  </sheetViews>
  <sheetFormatPr defaultColWidth="9.16666666666667" defaultRowHeight="12.75" customHeight="1" outlineLevelRow="7"/>
  <cols>
    <col min="1" max="2" width="16.3333333333333" style="88" customWidth="1"/>
    <col min="3" max="3" width="35.5" style="88" customWidth="1"/>
    <col min="4" max="4" width="19.1222222222222" style="88" customWidth="1"/>
    <col min="5" max="5" width="15" style="88" customWidth="1"/>
    <col min="6" max="6" width="24" style="88" customWidth="1"/>
    <col min="7" max="9" width="12.3333333333333" style="88" customWidth="1"/>
    <col min="10" max="10" width="24.3333333333333" style="88" customWidth="1"/>
    <col min="11" max="16" width="12.3333333333333" style="88" customWidth="1"/>
    <col min="17" max="16384" width="9.16666666666667" style="88"/>
  </cols>
  <sheetData>
    <row r="1" s="88" customFormat="1" ht="23.25" customHeight="1" spans="1:18">
      <c r="A1" s="89"/>
      <c r="B1" s="89"/>
      <c r="C1" s="89"/>
      <c r="D1" s="89"/>
      <c r="E1" s="89"/>
      <c r="F1" s="89"/>
      <c r="G1" s="89"/>
      <c r="H1" s="89"/>
      <c r="I1" s="89"/>
      <c r="J1" s="89"/>
      <c r="K1" s="89"/>
      <c r="L1" s="89"/>
      <c r="M1" s="89"/>
      <c r="N1" s="89"/>
      <c r="P1" s="81" t="s">
        <v>388</v>
      </c>
      <c r="Q1" s="101"/>
      <c r="R1" s="101"/>
    </row>
    <row r="2" s="88" customFormat="1" ht="23.25" customHeight="1" spans="1:18">
      <c r="A2" s="90" t="s">
        <v>389</v>
      </c>
      <c r="B2" s="90"/>
      <c r="C2" s="90"/>
      <c r="D2" s="90"/>
      <c r="E2" s="90"/>
      <c r="F2" s="90"/>
      <c r="G2" s="90"/>
      <c r="H2" s="90"/>
      <c r="I2" s="90"/>
      <c r="J2" s="90"/>
      <c r="K2" s="90"/>
      <c r="L2" s="90"/>
      <c r="M2" s="90"/>
      <c r="N2" s="90"/>
      <c r="O2" s="90"/>
      <c r="P2" s="90"/>
      <c r="Q2" s="101"/>
      <c r="R2" s="101"/>
    </row>
    <row r="3" s="88" customFormat="1" ht="23.25" customHeight="1" spans="1:18">
      <c r="A3" s="91"/>
      <c r="B3" s="92"/>
      <c r="C3" s="92"/>
      <c r="D3" s="92"/>
      <c r="E3" s="92"/>
      <c r="F3" s="92"/>
      <c r="G3" s="92"/>
      <c r="H3" s="92"/>
      <c r="I3" s="89"/>
      <c r="J3" s="89"/>
      <c r="K3" s="89"/>
      <c r="L3" s="89"/>
      <c r="M3" s="89"/>
      <c r="N3" s="89"/>
      <c r="P3" s="104" t="s">
        <v>88</v>
      </c>
      <c r="Q3" s="101"/>
      <c r="R3" s="101"/>
    </row>
    <row r="4" s="88" customFormat="1" ht="25.5" customHeight="1" spans="1:18">
      <c r="A4" s="93" t="s">
        <v>111</v>
      </c>
      <c r="B4" s="93" t="s">
        <v>89</v>
      </c>
      <c r="C4" s="115" t="s">
        <v>112</v>
      </c>
      <c r="D4" s="116" t="s">
        <v>113</v>
      </c>
      <c r="E4" s="121" t="s">
        <v>345</v>
      </c>
      <c r="F4" s="122" t="s">
        <v>346</v>
      </c>
      <c r="G4" s="121" t="s">
        <v>347</v>
      </c>
      <c r="H4" s="121" t="s">
        <v>348</v>
      </c>
      <c r="I4" s="123" t="s">
        <v>349</v>
      </c>
      <c r="J4" s="123" t="s">
        <v>350</v>
      </c>
      <c r="K4" s="123" t="s">
        <v>168</v>
      </c>
      <c r="L4" s="123" t="s">
        <v>351</v>
      </c>
      <c r="M4" s="123" t="s">
        <v>161</v>
      </c>
      <c r="N4" s="123" t="s">
        <v>169</v>
      </c>
      <c r="O4" s="123" t="s">
        <v>164</v>
      </c>
      <c r="P4" s="93" t="s">
        <v>170</v>
      </c>
      <c r="Q4" s="105"/>
      <c r="R4" s="105"/>
    </row>
    <row r="5" s="88" customFormat="1" ht="14.25" customHeight="1" spans="1:18">
      <c r="A5" s="93"/>
      <c r="B5" s="93"/>
      <c r="C5" s="94"/>
      <c r="D5" s="93"/>
      <c r="E5" s="123"/>
      <c r="F5" s="124"/>
      <c r="G5" s="123"/>
      <c r="H5" s="123"/>
      <c r="I5" s="123"/>
      <c r="J5" s="123"/>
      <c r="K5" s="123"/>
      <c r="L5" s="123"/>
      <c r="M5" s="123"/>
      <c r="N5" s="123"/>
      <c r="O5" s="123"/>
      <c r="P5" s="93"/>
      <c r="Q5" s="105"/>
      <c r="R5" s="105"/>
    </row>
    <row r="6" s="88" customFormat="1" ht="14.25" customHeight="1" spans="1:18">
      <c r="A6" s="93"/>
      <c r="B6" s="93"/>
      <c r="C6" s="94"/>
      <c r="D6" s="93"/>
      <c r="E6" s="123"/>
      <c r="F6" s="124"/>
      <c r="G6" s="123"/>
      <c r="H6" s="123"/>
      <c r="I6" s="123"/>
      <c r="J6" s="123"/>
      <c r="K6" s="123"/>
      <c r="L6" s="123"/>
      <c r="M6" s="123"/>
      <c r="N6" s="123"/>
      <c r="O6" s="123"/>
      <c r="P6" s="93"/>
      <c r="Q6" s="105"/>
      <c r="R6" s="105"/>
    </row>
    <row r="7" s="88" customFormat="1" ht="27" customHeight="1" spans="1:17">
      <c r="A7" s="93"/>
      <c r="B7" s="116"/>
      <c r="C7" s="116" t="s">
        <v>106</v>
      </c>
      <c r="D7" s="117">
        <f>SUM(D8:D8)</f>
        <v>39224186</v>
      </c>
      <c r="E7" s="117">
        <f>SUM(E8:E8)</f>
        <v>18492567</v>
      </c>
      <c r="F7" s="117">
        <f>SUM(F8:F8)</f>
        <v>6057259</v>
      </c>
      <c r="G7" s="117"/>
      <c r="H7" s="117"/>
      <c r="I7" s="117"/>
      <c r="J7" s="117">
        <f>SUM(J8:J8)</f>
        <v>14620000</v>
      </c>
      <c r="K7" s="123"/>
      <c r="L7" s="123"/>
      <c r="M7" s="123"/>
      <c r="N7" s="123"/>
      <c r="O7" s="93"/>
      <c r="P7" s="105"/>
      <c r="Q7" s="105"/>
    </row>
    <row r="8" s="114" customFormat="1" ht="23.25" customHeight="1" spans="1:17">
      <c r="A8" s="118">
        <v>2200101</v>
      </c>
      <c r="B8" s="119">
        <v>2200101</v>
      </c>
      <c r="C8" s="120" t="s">
        <v>108</v>
      </c>
      <c r="D8" s="117">
        <f>E8+F8+M8+J8</f>
        <v>39224186</v>
      </c>
      <c r="E8" s="117">
        <f>18492567</f>
        <v>18492567</v>
      </c>
      <c r="F8" s="117">
        <v>6057259</v>
      </c>
      <c r="G8" s="117"/>
      <c r="H8" s="117"/>
      <c r="I8" s="117"/>
      <c r="J8" s="117">
        <v>14620000</v>
      </c>
      <c r="K8" s="125"/>
      <c r="L8" s="126"/>
      <c r="M8" s="126">
        <v>54360</v>
      </c>
      <c r="N8" s="125"/>
      <c r="O8" s="125"/>
      <c r="P8" s="127"/>
      <c r="Q8" s="127"/>
    </row>
  </sheetData>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topLeftCell="A3" workbookViewId="0">
      <selection activeCell="U14" sqref="U14"/>
    </sheetView>
  </sheetViews>
  <sheetFormatPr defaultColWidth="9.33333333333333" defaultRowHeight="12.75"/>
  <cols>
    <col min="1" max="1" width="4.5" customWidth="1"/>
    <col min="2" max="3" width="3.37777777777778" customWidth="1"/>
    <col min="4" max="5" width="8" customWidth="1"/>
    <col min="6" max="6" width="6.12222222222222" customWidth="1"/>
    <col min="7" max="7" width="12.8333333333333" customWidth="1"/>
    <col min="8" max="8" width="8.75555555555556" customWidth="1"/>
    <col min="9" max="9" width="8" customWidth="1"/>
    <col min="10" max="10" width="6.62222222222222" customWidth="1"/>
    <col min="11" max="11" width="6.12222222222222" customWidth="1"/>
    <col min="12" max="12" width="7.75555555555556" customWidth="1"/>
    <col min="13" max="13" width="8" customWidth="1"/>
    <col min="17" max="17" width="7" customWidth="1"/>
    <col min="18" max="18" width="8" customWidth="1"/>
    <col min="19" max="19" width="7.12222222222222" customWidth="1"/>
    <col min="21" max="21" width="7.62222222222222" customWidth="1"/>
  </cols>
  <sheetData>
    <row r="1" ht="11.25" customHeight="1" spans="23:23">
      <c r="W1" s="81" t="s">
        <v>390</v>
      </c>
    </row>
    <row r="2" ht="32.25" customHeight="1" spans="1:23">
      <c r="A2" s="106" t="s">
        <v>391</v>
      </c>
      <c r="B2" s="106"/>
      <c r="C2" s="106"/>
      <c r="D2" s="106"/>
      <c r="E2" s="106"/>
      <c r="F2" s="106"/>
      <c r="G2" s="106"/>
      <c r="H2" s="106"/>
      <c r="I2" s="106"/>
      <c r="J2" s="106"/>
      <c r="K2" s="106"/>
      <c r="L2" s="106"/>
      <c r="M2" s="106"/>
      <c r="N2" s="106"/>
      <c r="O2" s="106"/>
      <c r="P2" s="106"/>
      <c r="Q2" s="106"/>
      <c r="R2" s="106"/>
      <c r="S2" s="106"/>
      <c r="T2" s="106"/>
      <c r="U2" s="106"/>
      <c r="V2" s="106"/>
      <c r="W2" s="106"/>
    </row>
    <row r="3" customFormat="1" ht="11.25" customHeight="1"/>
    <row r="4" customFormat="1" ht="11.25" customHeight="1"/>
    <row r="5" ht="29.25" customHeight="1" spans="1:23">
      <c r="A5" s="107" t="s">
        <v>111</v>
      </c>
      <c r="B5" s="107"/>
      <c r="C5" s="107"/>
      <c r="D5" s="107"/>
      <c r="E5" s="107" t="s">
        <v>377</v>
      </c>
      <c r="F5" s="107" t="s">
        <v>153</v>
      </c>
      <c r="G5" s="107"/>
      <c r="H5" s="107"/>
      <c r="I5" s="107"/>
      <c r="J5" s="109" t="s">
        <v>154</v>
      </c>
      <c r="K5" s="110"/>
      <c r="L5" s="110"/>
      <c r="M5" s="110"/>
      <c r="N5" s="110"/>
      <c r="O5" s="110"/>
      <c r="P5" s="110"/>
      <c r="Q5" s="110"/>
      <c r="R5" s="110"/>
      <c r="S5" s="112"/>
      <c r="T5" s="108" t="s">
        <v>155</v>
      </c>
      <c r="U5" s="108" t="s">
        <v>156</v>
      </c>
      <c r="V5" s="108" t="s">
        <v>157</v>
      </c>
      <c r="W5" s="107" t="s">
        <v>158</v>
      </c>
    </row>
    <row r="6" ht="63" customHeight="1" spans="1:23">
      <c r="A6" s="107" t="s">
        <v>378</v>
      </c>
      <c r="B6" s="107" t="s">
        <v>379</v>
      </c>
      <c r="C6" s="107" t="s">
        <v>380</v>
      </c>
      <c r="D6" s="107" t="s">
        <v>381</v>
      </c>
      <c r="E6" s="107"/>
      <c r="F6" s="107" t="s">
        <v>106</v>
      </c>
      <c r="G6" s="108" t="s">
        <v>159</v>
      </c>
      <c r="H6" s="108" t="s">
        <v>160</v>
      </c>
      <c r="I6" s="108" t="s">
        <v>161</v>
      </c>
      <c r="J6" s="107" t="s">
        <v>106</v>
      </c>
      <c r="K6" s="111" t="s">
        <v>365</v>
      </c>
      <c r="L6" s="111" t="s">
        <v>161</v>
      </c>
      <c r="M6" s="111" t="s">
        <v>164</v>
      </c>
      <c r="N6" s="111" t="s">
        <v>165</v>
      </c>
      <c r="O6" s="111" t="s">
        <v>166</v>
      </c>
      <c r="P6" s="111" t="s">
        <v>167</v>
      </c>
      <c r="Q6" s="111" t="s">
        <v>168</v>
      </c>
      <c r="R6" s="111" t="s">
        <v>169</v>
      </c>
      <c r="S6" s="113" t="s">
        <v>170</v>
      </c>
      <c r="T6" s="108"/>
      <c r="U6" s="108"/>
      <c r="V6" s="108"/>
      <c r="W6" s="107"/>
    </row>
    <row r="7" ht="27" customHeight="1" spans="1:23">
      <c r="A7" s="103"/>
      <c r="B7" s="103"/>
      <c r="C7" s="103"/>
      <c r="D7" s="103"/>
      <c r="E7" s="103"/>
      <c r="F7" s="103"/>
      <c r="G7" s="103"/>
      <c r="H7" s="103"/>
      <c r="I7" s="103"/>
      <c r="J7" s="103"/>
      <c r="K7" s="103"/>
      <c r="L7" s="103"/>
      <c r="M7" s="103"/>
      <c r="N7" s="103"/>
      <c r="O7" s="103"/>
      <c r="P7" s="103"/>
      <c r="Q7" s="103"/>
      <c r="R7" s="103"/>
      <c r="S7" s="103"/>
      <c r="T7" s="103"/>
      <c r="U7" s="103"/>
      <c r="V7" s="103"/>
      <c r="W7" s="103"/>
    </row>
    <row r="8" ht="27" customHeight="1" spans="1:23">
      <c r="A8" s="103"/>
      <c r="B8" s="103"/>
      <c r="C8" s="103"/>
      <c r="D8" s="103"/>
      <c r="E8" s="103"/>
      <c r="F8" s="103"/>
      <c r="G8" s="103"/>
      <c r="H8" s="103"/>
      <c r="I8" s="103"/>
      <c r="J8" s="103"/>
      <c r="K8" s="103"/>
      <c r="L8" s="103"/>
      <c r="M8" s="103"/>
      <c r="N8" s="103"/>
      <c r="O8" s="103"/>
      <c r="P8" s="103"/>
      <c r="Q8" s="103"/>
      <c r="R8" s="103"/>
      <c r="S8" s="103"/>
      <c r="T8" s="103"/>
      <c r="U8" s="103"/>
      <c r="V8" s="103"/>
      <c r="W8" s="103"/>
    </row>
    <row r="9" ht="27" customHeight="1" spans="1:23">
      <c r="A9" s="103"/>
      <c r="B9" s="103"/>
      <c r="C9" s="103"/>
      <c r="D9" s="103"/>
      <c r="E9" s="103"/>
      <c r="F9" s="103"/>
      <c r="G9" s="103"/>
      <c r="H9" s="103"/>
      <c r="I9" s="103"/>
      <c r="J9" s="103"/>
      <c r="K9" s="103"/>
      <c r="L9" s="103"/>
      <c r="M9" s="103"/>
      <c r="N9" s="103"/>
      <c r="O9" s="103"/>
      <c r="P9" s="103"/>
      <c r="Q9" s="103"/>
      <c r="R9" s="103"/>
      <c r="S9" s="103"/>
      <c r="T9" s="103"/>
      <c r="U9" s="103"/>
      <c r="V9" s="103"/>
      <c r="W9" s="103"/>
    </row>
    <row r="10" ht="27" customHeight="1" spans="1:23">
      <c r="A10" s="103"/>
      <c r="B10" s="103"/>
      <c r="C10" s="103"/>
      <c r="D10" s="103"/>
      <c r="E10" s="103"/>
      <c r="F10" s="103"/>
      <c r="G10" s="103"/>
      <c r="H10" s="103"/>
      <c r="I10" s="103"/>
      <c r="J10" s="103"/>
      <c r="K10" s="103"/>
      <c r="L10" s="103"/>
      <c r="M10" s="103"/>
      <c r="N10" s="103"/>
      <c r="O10" s="103"/>
      <c r="P10" s="103"/>
      <c r="Q10" s="103"/>
      <c r="R10" s="103"/>
      <c r="S10" s="103"/>
      <c r="T10" s="103"/>
      <c r="U10" s="103"/>
      <c r="V10" s="103"/>
      <c r="W10" s="103"/>
    </row>
    <row r="11" ht="27" customHeight="1" spans="1:23">
      <c r="A11" s="103"/>
      <c r="B11" s="103"/>
      <c r="C11" s="103"/>
      <c r="D11" s="103"/>
      <c r="E11" s="103"/>
      <c r="F11" s="103"/>
      <c r="G11" s="103"/>
      <c r="H11" s="103"/>
      <c r="I11" s="103"/>
      <c r="J11" s="103"/>
      <c r="K11" s="103"/>
      <c r="L11" s="103"/>
      <c r="M11" s="103"/>
      <c r="N11" s="103"/>
      <c r="O11" s="103"/>
      <c r="P11" s="103"/>
      <c r="Q11" s="103"/>
      <c r="R11" s="103"/>
      <c r="S11" s="103"/>
      <c r="T11" s="103"/>
      <c r="U11" s="103"/>
      <c r="V11" s="103"/>
      <c r="W11" s="103"/>
    </row>
    <row r="12" ht="27" customHeight="1" spans="1:23">
      <c r="A12" s="103"/>
      <c r="B12" s="103"/>
      <c r="C12" s="103"/>
      <c r="D12" s="103"/>
      <c r="E12" s="103"/>
      <c r="F12" s="103"/>
      <c r="G12" s="103"/>
      <c r="H12" s="103"/>
      <c r="I12" s="103"/>
      <c r="J12" s="103"/>
      <c r="K12" s="103"/>
      <c r="L12" s="103"/>
      <c r="M12" s="103"/>
      <c r="N12" s="103"/>
      <c r="O12" s="103"/>
      <c r="P12" s="103"/>
      <c r="Q12" s="103"/>
      <c r="R12" s="103"/>
      <c r="S12" s="103"/>
      <c r="T12" s="103"/>
      <c r="U12" s="103"/>
      <c r="V12" s="103"/>
      <c r="W12" s="103"/>
    </row>
    <row r="13" ht="27" customHeight="1" spans="1:23">
      <c r="A13" s="103"/>
      <c r="B13" s="103"/>
      <c r="C13" s="103"/>
      <c r="D13" s="103"/>
      <c r="E13" s="103"/>
      <c r="F13" s="103"/>
      <c r="G13" s="103"/>
      <c r="H13" s="103"/>
      <c r="I13" s="103"/>
      <c r="J13" s="103"/>
      <c r="K13" s="103"/>
      <c r="L13" s="103"/>
      <c r="M13" s="103"/>
      <c r="N13" s="103"/>
      <c r="O13" s="103"/>
      <c r="P13" s="103"/>
      <c r="Q13" s="103"/>
      <c r="R13" s="103"/>
      <c r="S13" s="103"/>
      <c r="T13" s="103"/>
      <c r="U13" s="103"/>
      <c r="V13" s="103"/>
      <c r="W13" s="103"/>
    </row>
    <row r="14" ht="27" customHeight="1" spans="1:23">
      <c r="A14" s="103"/>
      <c r="B14" s="103"/>
      <c r="C14" s="103"/>
      <c r="D14" s="103"/>
      <c r="E14" s="103"/>
      <c r="F14" s="103"/>
      <c r="G14" s="103"/>
      <c r="H14" s="103"/>
      <c r="I14" s="103"/>
      <c r="J14" s="103"/>
      <c r="K14" s="103"/>
      <c r="L14" s="103"/>
      <c r="M14" s="103"/>
      <c r="N14" s="103"/>
      <c r="O14" s="103"/>
      <c r="P14" s="103"/>
      <c r="Q14" s="103"/>
      <c r="R14" s="103"/>
      <c r="S14" s="103"/>
      <c r="T14" s="103"/>
      <c r="U14" s="103"/>
      <c r="V14" s="103"/>
      <c r="W14" s="103"/>
    </row>
    <row r="15" ht="27" customHeight="1" spans="1:23">
      <c r="A15" s="103"/>
      <c r="B15" s="103"/>
      <c r="C15" s="103"/>
      <c r="D15" s="103"/>
      <c r="E15" s="103"/>
      <c r="F15" s="103"/>
      <c r="G15" s="103"/>
      <c r="H15" s="103"/>
      <c r="I15" s="103"/>
      <c r="J15" s="103"/>
      <c r="K15" s="103"/>
      <c r="L15" s="103"/>
      <c r="M15" s="103"/>
      <c r="N15" s="103"/>
      <c r="O15" s="103"/>
      <c r="P15" s="103"/>
      <c r="Q15" s="103"/>
      <c r="R15" s="103"/>
      <c r="S15" s="103"/>
      <c r="T15" s="103"/>
      <c r="U15" s="103"/>
      <c r="V15" s="103"/>
      <c r="W15" s="103"/>
    </row>
    <row r="16" ht="27" customHeight="1" spans="1:23">
      <c r="A16" s="103"/>
      <c r="B16" s="103"/>
      <c r="C16" s="103"/>
      <c r="D16" s="103"/>
      <c r="E16" s="103"/>
      <c r="F16" s="103"/>
      <c r="G16" s="103"/>
      <c r="H16" s="103"/>
      <c r="I16" s="103"/>
      <c r="J16" s="103"/>
      <c r="K16" s="103"/>
      <c r="L16" s="103"/>
      <c r="M16" s="103"/>
      <c r="N16" s="103"/>
      <c r="O16" s="103"/>
      <c r="P16" s="103"/>
      <c r="Q16" s="103"/>
      <c r="R16" s="103"/>
      <c r="S16" s="103"/>
      <c r="T16" s="103"/>
      <c r="U16" s="103"/>
      <c r="V16" s="103"/>
      <c r="W16" s="103"/>
    </row>
  </sheetData>
  <mergeCells count="9">
    <mergeCell ref="A2:W2"/>
    <mergeCell ref="A5:D5"/>
    <mergeCell ref="F5:I5"/>
    <mergeCell ref="J5:S5"/>
    <mergeCell ref="E5:E6"/>
    <mergeCell ref="T5:T6"/>
    <mergeCell ref="U5:U6"/>
    <mergeCell ref="V5:V6"/>
    <mergeCell ref="W5:W6"/>
  </mergeCells>
  <pageMargins left="0" right="0" top="1" bottom="1" header="0.5" footer="0.5"/>
  <pageSetup paperSize="9"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J12" sqref="J12"/>
    </sheetView>
  </sheetViews>
  <sheetFormatPr defaultColWidth="9.16666666666667" defaultRowHeight="12.75" customHeight="1"/>
  <cols>
    <col min="1" max="1" width="11" style="88" customWidth="1"/>
    <col min="2" max="2" width="10.8777777777778" style="88" customWidth="1"/>
    <col min="3" max="3" width="22" style="88" customWidth="1"/>
    <col min="4" max="4" width="6.5" style="88" customWidth="1"/>
    <col min="5" max="5" width="10.1222222222222" style="88" customWidth="1"/>
    <col min="6" max="10" width="12.3333333333333" style="88" customWidth="1"/>
    <col min="11" max="11" width="7" style="88" customWidth="1"/>
    <col min="12" max="12" width="9.12222222222222" style="88" customWidth="1"/>
    <col min="13" max="13" width="8.87777777777778" style="88" customWidth="1"/>
    <col min="14" max="14" width="9.37777777777778" style="88" customWidth="1"/>
    <col min="15" max="15" width="9.5" style="88" customWidth="1"/>
    <col min="16" max="16" width="10" style="88" customWidth="1"/>
    <col min="17" max="16384" width="9.16666666666667" style="88"/>
  </cols>
  <sheetData>
    <row r="1" s="88" customFormat="1" ht="23.25" customHeight="1" spans="1:18">
      <c r="A1" s="89"/>
      <c r="B1" s="89"/>
      <c r="C1" s="89"/>
      <c r="D1" s="89"/>
      <c r="E1" s="89"/>
      <c r="F1" s="89"/>
      <c r="G1" s="89"/>
      <c r="H1" s="89"/>
      <c r="I1" s="89"/>
      <c r="J1" s="89"/>
      <c r="K1" s="89"/>
      <c r="L1" s="89"/>
      <c r="M1" s="89"/>
      <c r="N1" s="89"/>
      <c r="O1"/>
      <c r="P1" s="81" t="s">
        <v>392</v>
      </c>
      <c r="Q1" s="101"/>
      <c r="R1" s="101"/>
    </row>
    <row r="2" s="88" customFormat="1" ht="23.25" customHeight="1" spans="1:18">
      <c r="A2" s="90" t="s">
        <v>391</v>
      </c>
      <c r="B2" s="90"/>
      <c r="C2" s="90"/>
      <c r="D2" s="90"/>
      <c r="E2" s="90"/>
      <c r="F2" s="90"/>
      <c r="G2" s="90"/>
      <c r="H2" s="90"/>
      <c r="I2" s="90"/>
      <c r="J2" s="90"/>
      <c r="K2" s="90"/>
      <c r="L2" s="90"/>
      <c r="M2" s="90"/>
      <c r="N2" s="90"/>
      <c r="O2" s="90"/>
      <c r="P2" s="90"/>
      <c r="Q2" s="101"/>
      <c r="R2" s="101"/>
    </row>
    <row r="3" s="88" customFormat="1" ht="23.25" customHeight="1" spans="1:18">
      <c r="A3" s="91"/>
      <c r="B3" s="92"/>
      <c r="C3" s="92"/>
      <c r="D3" s="92"/>
      <c r="E3" s="92"/>
      <c r="F3" s="92"/>
      <c r="G3" s="92"/>
      <c r="H3" s="92"/>
      <c r="I3" s="89"/>
      <c r="J3" s="89"/>
      <c r="K3" s="89"/>
      <c r="L3" s="89"/>
      <c r="M3" s="89"/>
      <c r="N3" s="89"/>
      <c r="O3"/>
      <c r="P3" s="104" t="s">
        <v>88</v>
      </c>
      <c r="Q3" s="101"/>
      <c r="R3" s="101"/>
    </row>
    <row r="4" s="88" customFormat="1" ht="25.5" customHeight="1" spans="1:18">
      <c r="A4" s="93" t="s">
        <v>111</v>
      </c>
      <c r="B4" s="93" t="s">
        <v>89</v>
      </c>
      <c r="C4" s="94" t="s">
        <v>112</v>
      </c>
      <c r="D4" s="93" t="s">
        <v>113</v>
      </c>
      <c r="E4" s="93" t="s">
        <v>345</v>
      </c>
      <c r="F4" s="102" t="s">
        <v>346</v>
      </c>
      <c r="G4" s="93" t="s">
        <v>347</v>
      </c>
      <c r="H4" s="93" t="s">
        <v>348</v>
      </c>
      <c r="I4" s="93" t="s">
        <v>349</v>
      </c>
      <c r="J4" s="93" t="s">
        <v>350</v>
      </c>
      <c r="K4" s="93" t="s">
        <v>168</v>
      </c>
      <c r="L4" s="93" t="s">
        <v>351</v>
      </c>
      <c r="M4" s="93" t="s">
        <v>161</v>
      </c>
      <c r="N4" s="93" t="s">
        <v>169</v>
      </c>
      <c r="O4" s="93" t="s">
        <v>164</v>
      </c>
      <c r="P4" s="93" t="s">
        <v>170</v>
      </c>
      <c r="Q4" s="105"/>
      <c r="R4" s="105"/>
    </row>
    <row r="5" s="88" customFormat="1" ht="14.25" customHeight="1" spans="1:18">
      <c r="A5" s="93"/>
      <c r="B5" s="93"/>
      <c r="C5" s="94"/>
      <c r="D5" s="93"/>
      <c r="E5" s="93"/>
      <c r="F5" s="102"/>
      <c r="G5" s="93"/>
      <c r="H5" s="93"/>
      <c r="I5" s="93"/>
      <c r="J5" s="93"/>
      <c r="K5" s="93"/>
      <c r="L5" s="93"/>
      <c r="M5" s="93"/>
      <c r="N5" s="93"/>
      <c r="O5" s="93"/>
      <c r="P5" s="93"/>
      <c r="Q5" s="105"/>
      <c r="R5" s="105"/>
    </row>
    <row r="6" s="88" customFormat="1" ht="14.25" customHeight="1" spans="1:18">
      <c r="A6" s="93"/>
      <c r="B6" s="93"/>
      <c r="C6" s="94"/>
      <c r="D6" s="93"/>
      <c r="E6" s="93"/>
      <c r="F6" s="102"/>
      <c r="G6" s="93"/>
      <c r="H6" s="93"/>
      <c r="I6" s="93"/>
      <c r="J6" s="93"/>
      <c r="K6" s="93"/>
      <c r="L6" s="93"/>
      <c r="M6" s="93"/>
      <c r="N6" s="93"/>
      <c r="O6" s="93"/>
      <c r="P6" s="93"/>
      <c r="Q6" s="105"/>
      <c r="R6" s="105"/>
    </row>
    <row r="7" customFormat="1" ht="27.75" customHeight="1" spans="1:16">
      <c r="A7" s="95"/>
      <c r="B7" s="96"/>
      <c r="C7" s="97"/>
      <c r="D7" s="97"/>
      <c r="E7" s="97"/>
      <c r="F7" s="97"/>
      <c r="G7" s="103"/>
      <c r="H7" s="103"/>
      <c r="I7" s="103"/>
      <c r="J7" s="103"/>
      <c r="K7" s="103"/>
      <c r="L7" s="103"/>
      <c r="M7" s="103"/>
      <c r="N7" s="103"/>
      <c r="O7" s="103"/>
      <c r="P7" s="103"/>
    </row>
    <row r="8" s="88" customFormat="1" ht="23.25" customHeight="1" spans="1:18">
      <c r="A8" s="98"/>
      <c r="B8" s="99"/>
      <c r="C8" s="100"/>
      <c r="D8" s="100"/>
      <c r="E8" s="100"/>
      <c r="F8" s="100"/>
      <c r="G8" s="100"/>
      <c r="H8" s="100"/>
      <c r="I8" s="100"/>
      <c r="J8" s="100"/>
      <c r="K8" s="100"/>
      <c r="L8" s="100"/>
      <c r="M8" s="100"/>
      <c r="N8" s="100"/>
      <c r="O8" s="100"/>
      <c r="P8" s="100"/>
      <c r="Q8" s="101"/>
      <c r="R8" s="101"/>
    </row>
    <row r="9" s="88" customFormat="1" ht="23.25" customHeight="1" spans="1:18">
      <c r="A9" s="98"/>
      <c r="B9" s="99"/>
      <c r="C9" s="100"/>
      <c r="D9" s="100"/>
      <c r="E9" s="100"/>
      <c r="F9" s="100"/>
      <c r="G9" s="100"/>
      <c r="H9" s="100"/>
      <c r="I9" s="100"/>
      <c r="J9" s="100"/>
      <c r="K9" s="100"/>
      <c r="L9" s="100"/>
      <c r="M9" s="100"/>
      <c r="N9" s="100"/>
      <c r="O9" s="100"/>
      <c r="P9" s="100"/>
      <c r="Q9" s="101"/>
      <c r="R9" s="101"/>
    </row>
    <row r="10" s="88" customFormat="1" ht="23.25" customHeight="1" spans="1:18">
      <c r="A10" s="98"/>
      <c r="B10" s="99"/>
      <c r="C10" s="100"/>
      <c r="D10" s="100"/>
      <c r="E10" s="100"/>
      <c r="F10" s="100"/>
      <c r="G10" s="100"/>
      <c r="H10" s="100"/>
      <c r="I10" s="100"/>
      <c r="J10" s="100"/>
      <c r="K10" s="100"/>
      <c r="L10" s="100"/>
      <c r="M10" s="100"/>
      <c r="N10" s="100"/>
      <c r="O10" s="100"/>
      <c r="P10" s="100"/>
      <c r="Q10" s="101"/>
      <c r="R10" s="101"/>
    </row>
    <row r="11" s="88" customFormat="1" ht="23.25" customHeight="1" spans="1:18">
      <c r="A11" s="99"/>
      <c r="B11" s="99"/>
      <c r="C11" s="100"/>
      <c r="D11" s="100"/>
      <c r="E11" s="100"/>
      <c r="F11" s="100"/>
      <c r="G11" s="100"/>
      <c r="H11" s="100"/>
      <c r="I11" s="100"/>
      <c r="J11" s="100"/>
      <c r="K11" s="100"/>
      <c r="L11" s="100"/>
      <c r="M11" s="100"/>
      <c r="N11" s="100"/>
      <c r="O11" s="100"/>
      <c r="P11" s="100"/>
      <c r="Q11" s="101"/>
      <c r="R11" s="101"/>
    </row>
    <row r="12" s="88" customFormat="1" ht="23.25" customHeight="1" spans="1:18">
      <c r="A12" s="99"/>
      <c r="B12" s="99"/>
      <c r="C12" s="100"/>
      <c r="D12" s="100"/>
      <c r="E12" s="100"/>
      <c r="F12" s="100"/>
      <c r="G12" s="100"/>
      <c r="H12" s="100"/>
      <c r="I12" s="100"/>
      <c r="J12" s="100"/>
      <c r="K12" s="100"/>
      <c r="L12" s="100"/>
      <c r="M12" s="100"/>
      <c r="N12" s="100"/>
      <c r="O12" s="100"/>
      <c r="P12" s="100"/>
      <c r="Q12" s="101"/>
      <c r="R12" s="101"/>
    </row>
    <row r="13" s="88" customFormat="1" ht="23.25" customHeight="1" spans="1:18">
      <c r="A13" s="99"/>
      <c r="B13" s="99"/>
      <c r="C13" s="100"/>
      <c r="D13" s="100"/>
      <c r="E13" s="100"/>
      <c r="F13" s="100"/>
      <c r="G13" s="100"/>
      <c r="H13" s="100"/>
      <c r="I13" s="100"/>
      <c r="J13" s="100"/>
      <c r="K13" s="100"/>
      <c r="L13" s="100"/>
      <c r="M13" s="100"/>
      <c r="N13" s="100"/>
      <c r="O13" s="100"/>
      <c r="P13" s="100"/>
      <c r="Q13" s="101"/>
      <c r="R13" s="101"/>
    </row>
    <row r="14" s="88" customFormat="1" ht="23.25" customHeight="1" spans="1:18">
      <c r="A14" s="99"/>
      <c r="B14" s="99"/>
      <c r="C14" s="100"/>
      <c r="D14" s="100"/>
      <c r="E14" s="100"/>
      <c r="F14" s="100"/>
      <c r="G14" s="100"/>
      <c r="H14" s="100"/>
      <c r="I14" s="100"/>
      <c r="J14" s="100"/>
      <c r="K14" s="100"/>
      <c r="L14" s="100"/>
      <c r="M14" s="100"/>
      <c r="N14" s="100"/>
      <c r="O14" s="100"/>
      <c r="P14" s="100"/>
      <c r="Q14" s="101"/>
      <c r="R14" s="101"/>
    </row>
    <row r="15" s="88" customFormat="1" ht="23.25" customHeight="1" spans="1:18">
      <c r="A15" s="101"/>
      <c r="B15" s="101"/>
      <c r="C15" s="101"/>
      <c r="D15" s="101"/>
      <c r="E15" s="101"/>
      <c r="F15" s="101"/>
      <c r="G15" s="101"/>
      <c r="H15" s="101"/>
      <c r="I15" s="101"/>
      <c r="J15" s="101"/>
      <c r="K15" s="101"/>
      <c r="L15" s="101"/>
      <c r="M15" s="101"/>
      <c r="N15" s="101"/>
      <c r="O15" s="101"/>
      <c r="P15" s="101"/>
      <c r="Q15" s="101"/>
      <c r="R15" s="101"/>
    </row>
    <row r="16" s="88" customFormat="1" ht="23.25" customHeight="1" spans="1:18">
      <c r="A16" s="101"/>
      <c r="B16" s="101"/>
      <c r="C16" s="101"/>
      <c r="D16" s="101"/>
      <c r="E16" s="101"/>
      <c r="F16" s="101"/>
      <c r="G16" s="101"/>
      <c r="H16" s="101"/>
      <c r="I16" s="101"/>
      <c r="J16" s="101"/>
      <c r="K16" s="101"/>
      <c r="L16" s="101"/>
      <c r="M16" s="101"/>
      <c r="N16" s="101"/>
      <c r="O16" s="101"/>
      <c r="P16" s="101"/>
      <c r="Q16" s="101"/>
      <c r="R16" s="101"/>
    </row>
    <row r="17" s="88" customFormat="1" ht="23.25" customHeight="1" spans="1:18">
      <c r="A17" s="101"/>
      <c r="B17" s="101"/>
      <c r="C17" s="101"/>
      <c r="D17" s="101"/>
      <c r="E17" s="101"/>
      <c r="F17" s="101"/>
      <c r="G17" s="101"/>
      <c r="H17" s="101"/>
      <c r="I17" s="101"/>
      <c r="J17" s="101"/>
      <c r="K17" s="101"/>
      <c r="L17" s="101"/>
      <c r="M17" s="101"/>
      <c r="N17" s="101"/>
      <c r="O17" s="101"/>
      <c r="P17" s="101"/>
      <c r="Q17" s="101"/>
      <c r="R17" s="101"/>
    </row>
    <row r="18" s="88" customFormat="1" ht="23.25" customHeight="1" spans="1:18">
      <c r="A18" s="101"/>
      <c r="B18" s="101"/>
      <c r="C18" s="101"/>
      <c r="D18" s="101"/>
      <c r="E18" s="101"/>
      <c r="F18" s="101"/>
      <c r="G18" s="101"/>
      <c r="H18" s="101"/>
      <c r="I18" s="101"/>
      <c r="J18" s="101"/>
      <c r="K18" s="101"/>
      <c r="L18" s="101"/>
      <c r="M18" s="101"/>
      <c r="N18" s="101"/>
      <c r="O18" s="101"/>
      <c r="P18" s="101"/>
      <c r="Q18" s="101"/>
      <c r="R18" s="101"/>
    </row>
  </sheetData>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 right="0" top="1" bottom="1" header="0.5" footer="0.5"/>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31"/>
  <sheetViews>
    <sheetView tabSelected="1" topLeftCell="A2" workbookViewId="0">
      <selection activeCell="J30" sqref="J30"/>
    </sheetView>
  </sheetViews>
  <sheetFormatPr defaultColWidth="9" defaultRowHeight="12.75" outlineLevelCol="7"/>
  <cols>
    <col min="3" max="3" width="8.87777777777778" customWidth="1"/>
    <col min="4" max="4" width="22.3333333333333" customWidth="1"/>
    <col min="5" max="5" width="24.1666666666667" customWidth="1"/>
    <col min="6" max="6" width="17.5" customWidth="1"/>
    <col min="8" max="8" width="25.8777777777778" customWidth="1"/>
  </cols>
  <sheetData>
    <row r="1" ht="13.5" spans="8:8">
      <c r="H1" s="81" t="s">
        <v>393</v>
      </c>
    </row>
    <row r="2" ht="29.25" spans="1:8">
      <c r="A2" s="71" t="s">
        <v>394</v>
      </c>
      <c r="B2" s="72"/>
      <c r="C2" s="72"/>
      <c r="D2" s="72"/>
      <c r="E2" s="72"/>
      <c r="F2" s="72"/>
      <c r="G2" s="72"/>
      <c r="H2" s="72"/>
    </row>
    <row r="3" ht="20.25" spans="1:8">
      <c r="A3" s="73" t="s">
        <v>395</v>
      </c>
      <c r="B3" s="73"/>
      <c r="C3" s="73"/>
      <c r="D3" s="73"/>
      <c r="E3" s="73"/>
      <c r="F3" s="73"/>
      <c r="G3" s="73"/>
      <c r="H3" s="73"/>
    </row>
    <row r="4" ht="15.75" spans="1:8">
      <c r="A4" s="74" t="s">
        <v>396</v>
      </c>
      <c r="B4" s="74"/>
      <c r="C4" s="74"/>
      <c r="D4" s="74"/>
      <c r="E4" s="82"/>
      <c r="F4" s="82" t="s">
        <v>397</v>
      </c>
      <c r="G4" s="83" t="s">
        <v>398</v>
      </c>
      <c r="H4" s="83"/>
    </row>
    <row r="5" ht="15.75" spans="1:8">
      <c r="A5" s="5" t="s">
        <v>399</v>
      </c>
      <c r="B5" s="75" t="s">
        <v>400</v>
      </c>
      <c r="C5" s="75"/>
      <c r="D5" s="75" t="s">
        <v>108</v>
      </c>
      <c r="E5" s="75"/>
      <c r="F5" s="75"/>
      <c r="G5" s="75"/>
      <c r="H5" s="75"/>
    </row>
    <row r="6" ht="15.75" spans="1:8">
      <c r="A6" s="5"/>
      <c r="B6" s="75" t="s">
        <v>401</v>
      </c>
      <c r="C6" s="75"/>
      <c r="D6" s="75" t="s">
        <v>402</v>
      </c>
      <c r="E6" s="75"/>
      <c r="F6" s="75" t="s">
        <v>403</v>
      </c>
      <c r="G6" s="75">
        <v>18473080326</v>
      </c>
      <c r="H6" s="75"/>
    </row>
    <row r="7" ht="15.75" spans="1:8">
      <c r="A7" s="5"/>
      <c r="B7" s="75" t="s">
        <v>404</v>
      </c>
      <c r="C7" s="75"/>
      <c r="D7" s="75">
        <v>218</v>
      </c>
      <c r="E7" s="75"/>
      <c r="F7" s="75" t="s">
        <v>405</v>
      </c>
      <c r="G7" s="75">
        <v>214</v>
      </c>
      <c r="H7" s="75"/>
    </row>
    <row r="8" ht="353" customHeight="1" spans="1:8">
      <c r="A8" s="5"/>
      <c r="B8" s="75" t="s">
        <v>406</v>
      </c>
      <c r="C8" s="75"/>
      <c r="D8" s="76" t="s">
        <v>407</v>
      </c>
      <c r="E8" s="84"/>
      <c r="F8" s="84"/>
      <c r="G8" s="84"/>
      <c r="H8" s="85"/>
    </row>
    <row r="9" ht="29" customHeight="1" spans="1:8">
      <c r="A9" s="5"/>
      <c r="B9" s="77" t="s">
        <v>408</v>
      </c>
      <c r="C9" s="77"/>
      <c r="D9" s="77"/>
      <c r="E9" s="77"/>
      <c r="F9" s="77"/>
      <c r="G9" s="77"/>
      <c r="H9" s="77"/>
    </row>
    <row r="10" ht="15.75" spans="1:8">
      <c r="A10" s="5"/>
      <c r="B10" s="75" t="s">
        <v>409</v>
      </c>
      <c r="C10" s="75"/>
      <c r="D10" s="75" t="s">
        <v>92</v>
      </c>
      <c r="E10" s="86" t="s">
        <v>93</v>
      </c>
      <c r="F10" s="75" t="s">
        <v>410</v>
      </c>
      <c r="G10" s="75" t="s">
        <v>411</v>
      </c>
      <c r="H10" s="75"/>
    </row>
    <row r="11" ht="15.75" spans="1:8">
      <c r="A11" s="5"/>
      <c r="B11" s="75">
        <v>3922.42</v>
      </c>
      <c r="C11" s="75"/>
      <c r="D11" s="78">
        <v>2460.42</v>
      </c>
      <c r="E11" s="78">
        <v>1462</v>
      </c>
      <c r="F11" s="75"/>
      <c r="G11" s="75"/>
      <c r="H11" s="75"/>
    </row>
    <row r="12" ht="15.75" spans="1:8">
      <c r="A12" s="5"/>
      <c r="B12" s="77" t="s">
        <v>412</v>
      </c>
      <c r="C12" s="77"/>
      <c r="D12" s="77"/>
      <c r="E12" s="77"/>
      <c r="F12" s="77"/>
      <c r="G12" s="77"/>
      <c r="H12" s="77"/>
    </row>
    <row r="13" ht="15.75" spans="1:8">
      <c r="A13" s="5"/>
      <c r="B13" s="75" t="s">
        <v>413</v>
      </c>
      <c r="C13" s="75"/>
      <c r="D13" s="75" t="s">
        <v>153</v>
      </c>
      <c r="E13" s="75"/>
      <c r="F13" s="75" t="s">
        <v>154</v>
      </c>
      <c r="G13" s="75"/>
      <c r="H13" s="75"/>
    </row>
    <row r="14" ht="15.75" spans="1:8">
      <c r="A14" s="5"/>
      <c r="B14" s="75">
        <v>3922.42</v>
      </c>
      <c r="C14" s="75"/>
      <c r="D14" s="78">
        <v>2460.42</v>
      </c>
      <c r="E14" s="78"/>
      <c r="F14" s="75">
        <v>1462</v>
      </c>
      <c r="G14" s="75"/>
      <c r="H14" s="75"/>
    </row>
    <row r="15" ht="15.75" spans="1:8">
      <c r="A15" s="5"/>
      <c r="B15" s="75" t="s">
        <v>414</v>
      </c>
      <c r="C15" s="75"/>
      <c r="D15" s="77" t="s">
        <v>415</v>
      </c>
      <c r="E15" s="77"/>
      <c r="F15" s="77"/>
      <c r="G15" s="77"/>
      <c r="H15" s="77"/>
    </row>
    <row r="16" ht="15.75" spans="1:8">
      <c r="A16" s="5"/>
      <c r="B16" s="75" t="s">
        <v>106</v>
      </c>
      <c r="C16" s="75"/>
      <c r="D16" s="75" t="s">
        <v>416</v>
      </c>
      <c r="E16" s="75"/>
      <c r="F16" s="75" t="s">
        <v>417</v>
      </c>
      <c r="G16" s="75"/>
      <c r="H16" s="75" t="s">
        <v>211</v>
      </c>
    </row>
    <row r="17" ht="15.75" spans="1:8">
      <c r="A17" s="5"/>
      <c r="B17" s="75">
        <f>D17+H17</f>
        <v>73.67</v>
      </c>
      <c r="C17" s="75"/>
      <c r="D17" s="75">
        <v>56.12</v>
      </c>
      <c r="E17" s="75"/>
      <c r="F17" s="75"/>
      <c r="G17" s="75"/>
      <c r="H17" s="75">
        <v>17.55</v>
      </c>
    </row>
    <row r="18" ht="96" spans="1:8">
      <c r="A18" s="5" t="s">
        <v>418</v>
      </c>
      <c r="B18" s="79" t="s">
        <v>419</v>
      </c>
      <c r="C18" s="79"/>
      <c r="D18" s="79"/>
      <c r="E18" s="79"/>
      <c r="F18" s="79"/>
      <c r="G18" s="79"/>
      <c r="H18" s="79"/>
    </row>
    <row r="19" ht="15.75" spans="1:8">
      <c r="A19" s="5" t="s">
        <v>420</v>
      </c>
      <c r="B19" s="77" t="s">
        <v>421</v>
      </c>
      <c r="C19" s="77"/>
      <c r="D19" s="77" t="s">
        <v>422</v>
      </c>
      <c r="E19" s="77" t="s">
        <v>423</v>
      </c>
      <c r="F19" s="77"/>
      <c r="G19" s="77" t="s">
        <v>424</v>
      </c>
      <c r="H19" s="77"/>
    </row>
    <row r="20" ht="33" customHeight="1" spans="1:8">
      <c r="A20" s="5"/>
      <c r="B20" s="75" t="s">
        <v>425</v>
      </c>
      <c r="C20" s="75"/>
      <c r="D20" s="75" t="s">
        <v>426</v>
      </c>
      <c r="E20" s="87" t="s">
        <v>427</v>
      </c>
      <c r="F20" s="87"/>
      <c r="G20" s="87" t="s">
        <v>428</v>
      </c>
      <c r="H20" s="87"/>
    </row>
    <row r="21" ht="43" customHeight="1" spans="1:8">
      <c r="A21" s="5"/>
      <c r="B21" s="75"/>
      <c r="C21" s="75"/>
      <c r="D21" s="75" t="s">
        <v>429</v>
      </c>
      <c r="E21" s="87" t="s">
        <v>430</v>
      </c>
      <c r="F21" s="87"/>
      <c r="G21" s="87" t="s">
        <v>431</v>
      </c>
      <c r="H21" s="87"/>
    </row>
    <row r="22" ht="33" customHeight="1" spans="1:8">
      <c r="A22" s="5"/>
      <c r="B22" s="75"/>
      <c r="C22" s="75"/>
      <c r="D22" s="75" t="s">
        <v>432</v>
      </c>
      <c r="E22" s="87" t="s">
        <v>433</v>
      </c>
      <c r="F22" s="87"/>
      <c r="G22" s="87" t="s">
        <v>434</v>
      </c>
      <c r="H22" s="87"/>
    </row>
    <row r="23" ht="28" customHeight="1" spans="1:8">
      <c r="A23" s="5"/>
      <c r="B23" s="75"/>
      <c r="C23" s="75"/>
      <c r="D23" s="75" t="s">
        <v>435</v>
      </c>
      <c r="E23" s="87" t="s">
        <v>436</v>
      </c>
      <c r="F23" s="87"/>
      <c r="G23" s="87" t="s">
        <v>437</v>
      </c>
      <c r="H23" s="87"/>
    </row>
    <row r="24" ht="15.75" spans="1:8">
      <c r="A24" s="5"/>
      <c r="B24" s="77" t="s">
        <v>421</v>
      </c>
      <c r="C24" s="77"/>
      <c r="D24" s="77" t="s">
        <v>422</v>
      </c>
      <c r="E24" s="77" t="s">
        <v>423</v>
      </c>
      <c r="F24" s="77"/>
      <c r="G24" s="77" t="s">
        <v>424</v>
      </c>
      <c r="H24" s="77"/>
    </row>
    <row r="25" ht="47" customHeight="1" spans="1:8">
      <c r="A25" s="5"/>
      <c r="B25" s="75" t="s">
        <v>438</v>
      </c>
      <c r="C25" s="75"/>
      <c r="D25" s="75" t="s">
        <v>439</v>
      </c>
      <c r="E25" s="87" t="s">
        <v>440</v>
      </c>
      <c r="F25" s="87"/>
      <c r="G25" s="87" t="s">
        <v>441</v>
      </c>
      <c r="H25" s="87"/>
    </row>
    <row r="26" ht="39" customHeight="1" spans="1:8">
      <c r="A26" s="5"/>
      <c r="B26" s="75"/>
      <c r="C26" s="75"/>
      <c r="D26" s="75" t="s">
        <v>442</v>
      </c>
      <c r="E26" s="87" t="s">
        <v>443</v>
      </c>
      <c r="F26" s="87"/>
      <c r="G26" s="87" t="s">
        <v>444</v>
      </c>
      <c r="H26" s="87"/>
    </row>
    <row r="27" ht="33" customHeight="1" spans="1:8">
      <c r="A27" s="5"/>
      <c r="B27" s="75"/>
      <c r="C27" s="75"/>
      <c r="D27" s="75" t="s">
        <v>445</v>
      </c>
      <c r="E27" s="87" t="s">
        <v>430</v>
      </c>
      <c r="F27" s="87"/>
      <c r="G27" s="87" t="s">
        <v>446</v>
      </c>
      <c r="H27" s="87"/>
    </row>
    <row r="28" ht="49" customHeight="1" spans="1:8">
      <c r="A28" s="5"/>
      <c r="B28" s="75"/>
      <c r="C28" s="75"/>
      <c r="D28" s="75" t="s">
        <v>447</v>
      </c>
      <c r="E28" s="87" t="s">
        <v>448</v>
      </c>
      <c r="F28" s="87"/>
      <c r="G28" s="87" t="s">
        <v>449</v>
      </c>
      <c r="H28" s="87"/>
    </row>
    <row r="29" ht="49" customHeight="1" spans="1:8">
      <c r="A29" s="5"/>
      <c r="B29" s="75"/>
      <c r="C29" s="75"/>
      <c r="D29" s="75" t="s">
        <v>450</v>
      </c>
      <c r="E29" s="87" t="s">
        <v>451</v>
      </c>
      <c r="F29" s="87"/>
      <c r="G29" s="87" t="s">
        <v>452</v>
      </c>
      <c r="H29" s="87"/>
    </row>
    <row r="30" ht="80.25" spans="1:8">
      <c r="A30" s="5" t="s">
        <v>453</v>
      </c>
      <c r="B30" s="75" t="s">
        <v>454</v>
      </c>
      <c r="C30" s="75"/>
      <c r="D30" s="75"/>
      <c r="E30" s="75"/>
      <c r="F30" s="75"/>
      <c r="G30" s="75"/>
      <c r="H30" s="75"/>
    </row>
    <row r="31" ht="64.5" spans="1:8">
      <c r="A31" s="5" t="s">
        <v>455</v>
      </c>
      <c r="B31" s="80" t="s">
        <v>456</v>
      </c>
      <c r="C31" s="80"/>
      <c r="D31" s="80"/>
      <c r="E31" s="80"/>
      <c r="F31" s="80"/>
      <c r="G31" s="80"/>
      <c r="H31" s="80"/>
    </row>
  </sheetData>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306944444444444" right="0.109722222222222" top="0.751388888888889" bottom="0.751388888888889" header="0.298611111111111" footer="0.298611111111111"/>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0"/>
  <sheetViews>
    <sheetView topLeftCell="A23" workbookViewId="0">
      <selection activeCell="T19" sqref="T19"/>
    </sheetView>
  </sheetViews>
  <sheetFormatPr defaultColWidth="9.6" defaultRowHeight="12.75"/>
  <cols>
    <col min="1" max="1" width="6.13333333333333" style="1" customWidth="1"/>
    <col min="2" max="2" width="12.1333333333333" style="1" customWidth="1"/>
    <col min="3" max="3" width="6.93333333333333" style="1" customWidth="1"/>
    <col min="4" max="4" width="9.6" style="1"/>
    <col min="5" max="5" width="10.6666666666667" style="1" customWidth="1"/>
    <col min="6" max="7" width="9.6" style="1"/>
    <col min="8" max="8" width="3.73333333333333" style="1" customWidth="1"/>
    <col min="9" max="9" width="8.53333333333333" style="1" customWidth="1"/>
    <col min="10" max="10" width="9.6" style="1"/>
    <col min="11" max="11" width="0.666666666666667" style="1" customWidth="1"/>
    <col min="12" max="12" width="9.6" style="1"/>
    <col min="13" max="13" width="10.5333333333333" style="1" customWidth="1"/>
    <col min="14" max="16384" width="9.6" style="1"/>
  </cols>
  <sheetData>
    <row r="1" s="1" customFormat="1" ht="12" customHeight="1" spans="12:253">
      <c r="L1" s="1" t="s">
        <v>457</v>
      </c>
      <c r="M1" s="54"/>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row>
    <row r="2" s="1" customFormat="1" ht="28.2" customHeight="1" spans="1:13">
      <c r="A2" s="2" t="s">
        <v>458</v>
      </c>
      <c r="B2" s="2"/>
      <c r="C2" s="2"/>
      <c r="D2" s="2"/>
      <c r="E2" s="2"/>
      <c r="F2" s="2"/>
      <c r="G2" s="2"/>
      <c r="H2" s="2"/>
      <c r="I2" s="2"/>
      <c r="J2" s="2"/>
      <c r="K2" s="2"/>
      <c r="L2" s="2"/>
      <c r="M2" s="2"/>
    </row>
    <row r="3" s="1" customFormat="1" ht="20.4" customHeight="1" spans="1:13">
      <c r="A3" s="3" t="s">
        <v>395</v>
      </c>
      <c r="B3" s="3"/>
      <c r="C3" s="3"/>
      <c r="D3" s="3"/>
      <c r="E3" s="3"/>
      <c r="F3" s="3"/>
      <c r="G3" s="3"/>
      <c r="H3" s="3"/>
      <c r="I3" s="3"/>
      <c r="J3" s="3"/>
      <c r="K3" s="3"/>
      <c r="L3" s="3"/>
      <c r="M3" s="3"/>
    </row>
    <row r="4" s="1" customFormat="1" ht="15.6" customHeight="1" spans="1:13">
      <c r="A4" s="4" t="s">
        <v>459</v>
      </c>
      <c r="B4" s="4"/>
      <c r="C4" s="4"/>
      <c r="D4" s="4"/>
      <c r="E4" s="4"/>
      <c r="F4" s="37"/>
      <c r="G4" s="37"/>
      <c r="H4" s="37"/>
      <c r="I4" s="48" t="s">
        <v>460</v>
      </c>
      <c r="J4" s="48"/>
      <c r="K4" s="48"/>
      <c r="L4" s="48"/>
      <c r="M4" s="37"/>
    </row>
    <row r="5" s="1" customFormat="1" ht="15.6" customHeight="1" spans="1:13">
      <c r="A5" s="5" t="s">
        <v>461</v>
      </c>
      <c r="B5" s="6" t="s">
        <v>234</v>
      </c>
      <c r="C5" s="7"/>
      <c r="D5" s="8" t="s">
        <v>462</v>
      </c>
      <c r="E5" s="8"/>
      <c r="F5" s="8"/>
      <c r="G5" s="8"/>
      <c r="H5" s="8"/>
      <c r="I5" s="8"/>
      <c r="J5" s="8"/>
      <c r="K5" s="8"/>
      <c r="L5" s="8"/>
      <c r="M5" s="8"/>
    </row>
    <row r="6" s="1" customFormat="1" ht="15.6" customHeight="1" spans="1:13">
      <c r="A6" s="5"/>
      <c r="B6" s="6" t="s">
        <v>463</v>
      </c>
      <c r="C6" s="7"/>
      <c r="D6" s="8" t="s">
        <v>464</v>
      </c>
      <c r="E6" s="8"/>
      <c r="F6" s="8"/>
      <c r="G6" s="8"/>
      <c r="H6" s="8"/>
      <c r="I6" s="8"/>
      <c r="J6" s="8"/>
      <c r="K6" s="8"/>
      <c r="L6" s="8"/>
      <c r="M6" s="8"/>
    </row>
    <row r="7" s="1" customFormat="1" ht="15.6" customHeight="1" spans="1:13">
      <c r="A7" s="5"/>
      <c r="B7" s="6" t="s">
        <v>465</v>
      </c>
      <c r="C7" s="7"/>
      <c r="D7" s="13" t="s">
        <v>108</v>
      </c>
      <c r="E7" s="13"/>
      <c r="F7" s="13"/>
      <c r="G7" s="8" t="s">
        <v>466</v>
      </c>
      <c r="H7" s="8"/>
      <c r="I7" s="8"/>
      <c r="J7" s="8" t="s">
        <v>467</v>
      </c>
      <c r="K7" s="8"/>
      <c r="L7" s="8"/>
      <c r="M7" s="8"/>
    </row>
    <row r="8" s="1" customFormat="1" ht="15.6" customHeight="1" spans="1:13">
      <c r="A8" s="5"/>
      <c r="B8" s="6" t="s">
        <v>468</v>
      </c>
      <c r="C8" s="7"/>
      <c r="D8" s="8" t="s">
        <v>469</v>
      </c>
      <c r="E8" s="8"/>
      <c r="F8" s="8"/>
      <c r="G8" s="8" t="s">
        <v>403</v>
      </c>
      <c r="H8" s="8"/>
      <c r="I8" s="8"/>
      <c r="J8" s="8">
        <v>13974056886</v>
      </c>
      <c r="K8" s="8"/>
      <c r="L8" s="8"/>
      <c r="M8" s="8"/>
    </row>
    <row r="9" s="1" customFormat="1" ht="31.2" customHeight="1" spans="1:13">
      <c r="A9" s="5"/>
      <c r="B9" s="6" t="s">
        <v>470</v>
      </c>
      <c r="C9" s="7"/>
      <c r="D9" s="8" t="s">
        <v>471</v>
      </c>
      <c r="E9" s="8"/>
      <c r="F9" s="8"/>
      <c r="G9" s="8" t="s">
        <v>403</v>
      </c>
      <c r="H9" s="8"/>
      <c r="I9" s="8"/>
      <c r="J9" s="8">
        <v>13874088798</v>
      </c>
      <c r="K9" s="8"/>
      <c r="L9" s="8"/>
      <c r="M9" s="8"/>
    </row>
    <row r="10" s="1" customFormat="1" ht="46.8" customHeight="1" spans="1:13">
      <c r="A10" s="5"/>
      <c r="B10" s="6" t="s">
        <v>472</v>
      </c>
      <c r="C10" s="7"/>
      <c r="D10" s="13" t="s">
        <v>473</v>
      </c>
      <c r="E10" s="13"/>
      <c r="F10" s="13"/>
      <c r="G10" s="13"/>
      <c r="H10" s="13"/>
      <c r="I10" s="13"/>
      <c r="J10" s="13"/>
      <c r="K10" s="13"/>
      <c r="L10" s="13"/>
      <c r="M10" s="13"/>
    </row>
    <row r="11" s="1" customFormat="1" ht="23" customHeight="1" spans="1:13">
      <c r="A11" s="5"/>
      <c r="B11" s="6" t="s">
        <v>474</v>
      </c>
      <c r="C11" s="7"/>
      <c r="D11" s="13" t="s">
        <v>475</v>
      </c>
      <c r="E11" s="13"/>
      <c r="F11" s="13"/>
      <c r="G11" s="13"/>
      <c r="H11" s="13"/>
      <c r="I11" s="13"/>
      <c r="J11" s="13"/>
      <c r="K11" s="13"/>
      <c r="L11" s="13"/>
      <c r="M11" s="13"/>
    </row>
    <row r="12" s="1" customFormat="1" ht="31.2" customHeight="1" spans="1:13">
      <c r="A12" s="5"/>
      <c r="B12" s="6" t="s">
        <v>476</v>
      </c>
      <c r="C12" s="7"/>
      <c r="D12" s="8" t="s">
        <v>477</v>
      </c>
      <c r="E12" s="8"/>
      <c r="F12" s="8"/>
      <c r="G12" s="8"/>
      <c r="H12" s="8"/>
      <c r="I12" s="8"/>
      <c r="J12" s="8"/>
      <c r="K12" s="8"/>
      <c r="L12" s="8"/>
      <c r="M12" s="8"/>
    </row>
    <row r="13" s="1" customFormat="1" ht="15.6" customHeight="1" spans="1:13">
      <c r="A13" s="5" t="s">
        <v>478</v>
      </c>
      <c r="B13" s="14" t="s">
        <v>479</v>
      </c>
      <c r="C13" s="15"/>
      <c r="D13" s="16" t="s">
        <v>480</v>
      </c>
      <c r="E13" s="16"/>
      <c r="F13" s="16" t="s">
        <v>481</v>
      </c>
      <c r="G13" s="16"/>
      <c r="H13" s="16"/>
      <c r="I13" s="16"/>
      <c r="J13" s="16" t="s">
        <v>482</v>
      </c>
      <c r="K13" s="16"/>
      <c r="L13" s="16"/>
      <c r="M13" s="16"/>
    </row>
    <row r="14" s="1" customFormat="1" ht="15.6" customHeight="1" spans="1:13">
      <c r="A14" s="5"/>
      <c r="B14" s="17"/>
      <c r="C14" s="18"/>
      <c r="D14" s="8" t="s">
        <v>483</v>
      </c>
      <c r="E14" s="8"/>
      <c r="F14" s="8"/>
      <c r="G14" s="8"/>
      <c r="H14" s="8"/>
      <c r="I14" s="8"/>
      <c r="J14" s="8">
        <v>100</v>
      </c>
      <c r="K14" s="8"/>
      <c r="L14" s="8"/>
      <c r="M14" s="8"/>
    </row>
    <row r="15" s="1" customFormat="1" ht="15.6" customHeight="1" spans="1:13">
      <c r="A15" s="5"/>
      <c r="B15" s="17"/>
      <c r="C15" s="18"/>
      <c r="D15" s="8" t="s">
        <v>484</v>
      </c>
      <c r="E15" s="8"/>
      <c r="F15" s="8"/>
      <c r="G15" s="8"/>
      <c r="H15" s="8"/>
      <c r="I15" s="8"/>
      <c r="J15" s="8">
        <v>100</v>
      </c>
      <c r="K15" s="8"/>
      <c r="L15" s="8"/>
      <c r="M15" s="8"/>
    </row>
    <row r="16" s="1" customFormat="1" ht="15.75" spans="1:13">
      <c r="A16" s="5"/>
      <c r="B16" s="17"/>
      <c r="C16" s="18"/>
      <c r="D16" s="8" t="s">
        <v>485</v>
      </c>
      <c r="E16" s="8"/>
      <c r="F16" s="8"/>
      <c r="G16" s="8"/>
      <c r="H16" s="8"/>
      <c r="I16" s="8"/>
      <c r="J16" s="8"/>
      <c r="K16" s="8"/>
      <c r="L16" s="8"/>
      <c r="M16" s="8"/>
    </row>
    <row r="17" s="1" customFormat="1" ht="15.75" spans="1:13">
      <c r="A17" s="5"/>
      <c r="B17" s="17"/>
      <c r="C17" s="18"/>
      <c r="D17" s="8" t="s">
        <v>486</v>
      </c>
      <c r="E17" s="8"/>
      <c r="F17" s="8"/>
      <c r="G17" s="8"/>
      <c r="H17" s="8"/>
      <c r="I17" s="8"/>
      <c r="J17" s="8"/>
      <c r="K17" s="8"/>
      <c r="L17" s="8"/>
      <c r="M17" s="8"/>
    </row>
    <row r="18" s="1" customFormat="1" ht="15.75" spans="1:13">
      <c r="A18" s="5"/>
      <c r="B18" s="19"/>
      <c r="C18" s="20"/>
      <c r="D18" s="8" t="s">
        <v>487</v>
      </c>
      <c r="E18" s="8"/>
      <c r="F18" s="8"/>
      <c r="G18" s="8"/>
      <c r="H18" s="8"/>
      <c r="I18" s="8"/>
      <c r="J18" s="8"/>
      <c r="K18" s="8"/>
      <c r="L18" s="8"/>
      <c r="M18" s="8"/>
    </row>
    <row r="19" s="1" customFormat="1" ht="15.75" spans="1:13">
      <c r="A19" s="5"/>
      <c r="B19" s="14" t="s">
        <v>488</v>
      </c>
      <c r="C19" s="15"/>
      <c r="D19" s="8" t="s">
        <v>480</v>
      </c>
      <c r="E19" s="8"/>
      <c r="F19" s="38" t="s">
        <v>489</v>
      </c>
      <c r="G19" s="38"/>
      <c r="H19" s="38"/>
      <c r="I19" s="38" t="s">
        <v>490</v>
      </c>
      <c r="J19" s="38"/>
      <c r="K19" s="38"/>
      <c r="L19" s="38" t="s">
        <v>491</v>
      </c>
      <c r="M19" s="38"/>
    </row>
    <row r="20" s="1" customFormat="1" ht="15.75" spans="1:13">
      <c r="A20" s="5"/>
      <c r="B20" s="17"/>
      <c r="C20" s="18"/>
      <c r="D20" s="8" t="s">
        <v>483</v>
      </c>
      <c r="E20" s="8"/>
      <c r="F20" s="8">
        <v>200</v>
      </c>
      <c r="G20" s="8"/>
      <c r="H20" s="8"/>
      <c r="I20" s="8">
        <v>100</v>
      </c>
      <c r="J20" s="8"/>
      <c r="K20" s="8"/>
      <c r="L20" s="13"/>
      <c r="M20" s="13"/>
    </row>
    <row r="21" s="1" customFormat="1" ht="15.75" spans="1:13">
      <c r="A21" s="5"/>
      <c r="B21" s="17"/>
      <c r="C21" s="18"/>
      <c r="D21" s="13" t="s">
        <v>492</v>
      </c>
      <c r="E21" s="13"/>
      <c r="F21" s="8">
        <v>120</v>
      </c>
      <c r="G21" s="8"/>
      <c r="H21" s="8"/>
      <c r="I21" s="8">
        <v>60</v>
      </c>
      <c r="J21" s="8"/>
      <c r="K21" s="8"/>
      <c r="L21" s="8"/>
      <c r="M21" s="8"/>
    </row>
    <row r="22" s="1" customFormat="1" ht="15.75" spans="1:13">
      <c r="A22" s="5"/>
      <c r="B22" s="17"/>
      <c r="C22" s="18"/>
      <c r="D22" s="13" t="s">
        <v>493</v>
      </c>
      <c r="E22" s="13"/>
      <c r="F22" s="8">
        <v>80</v>
      </c>
      <c r="G22" s="8"/>
      <c r="H22" s="8"/>
      <c r="I22" s="8">
        <v>40</v>
      </c>
      <c r="J22" s="8"/>
      <c r="K22" s="8"/>
      <c r="L22" s="8"/>
      <c r="M22" s="8"/>
    </row>
    <row r="23" s="1" customFormat="1" ht="188" customHeight="1" spans="1:13">
      <c r="A23" s="21" t="s">
        <v>494</v>
      </c>
      <c r="B23" s="21"/>
      <c r="C23" s="21"/>
      <c r="D23" s="8" t="s">
        <v>495</v>
      </c>
      <c r="E23" s="8"/>
      <c r="F23" s="8"/>
      <c r="G23" s="8"/>
      <c r="H23" s="8"/>
      <c r="I23" s="8"/>
      <c r="J23" s="8"/>
      <c r="K23" s="8"/>
      <c r="L23" s="8"/>
      <c r="M23" s="8"/>
    </row>
    <row r="24" s="1" customFormat="1" ht="15.75" spans="1:13">
      <c r="A24" s="23" t="s">
        <v>496</v>
      </c>
      <c r="B24" s="24"/>
      <c r="C24" s="25" t="s">
        <v>497</v>
      </c>
      <c r="D24" s="25"/>
      <c r="E24" s="25"/>
      <c r="F24" s="25"/>
      <c r="G24" s="25"/>
      <c r="H24" s="16" t="s">
        <v>498</v>
      </c>
      <c r="I24" s="16"/>
      <c r="J24" s="16"/>
      <c r="K24" s="16" t="s">
        <v>499</v>
      </c>
      <c r="L24" s="16"/>
      <c r="M24" s="16"/>
    </row>
    <row r="25" s="1" customFormat="1" ht="28" customHeight="1" spans="1:13">
      <c r="A25" s="26"/>
      <c r="B25" s="27"/>
      <c r="C25" s="28"/>
      <c r="D25" s="28"/>
      <c r="E25" s="28"/>
      <c r="F25" s="28"/>
      <c r="G25" s="28"/>
      <c r="H25" s="39">
        <v>44197</v>
      </c>
      <c r="I25" s="8"/>
      <c r="J25" s="8"/>
      <c r="K25" s="39">
        <v>44561</v>
      </c>
      <c r="L25" s="8"/>
      <c r="M25" s="8"/>
    </row>
    <row r="26" s="1" customFormat="1" ht="26" customHeight="1" spans="1:13">
      <c r="A26" s="29" t="s">
        <v>500</v>
      </c>
      <c r="B26" s="63" t="s">
        <v>501</v>
      </c>
      <c r="C26" s="12" t="s">
        <v>502</v>
      </c>
      <c r="D26" s="12"/>
      <c r="E26" s="12"/>
      <c r="F26" s="12"/>
      <c r="G26" s="12"/>
      <c r="H26" s="12"/>
      <c r="I26" s="12"/>
      <c r="J26" s="12"/>
      <c r="K26" s="12"/>
      <c r="L26" s="12"/>
      <c r="M26" s="12"/>
    </row>
    <row r="27" s="1" customFormat="1" ht="26" customHeight="1" spans="1:13">
      <c r="A27" s="29"/>
      <c r="B27" s="64" t="s">
        <v>503</v>
      </c>
      <c r="C27" s="12" t="s">
        <v>502</v>
      </c>
      <c r="D27" s="12"/>
      <c r="E27" s="12"/>
      <c r="F27" s="12"/>
      <c r="G27" s="12"/>
      <c r="H27" s="12"/>
      <c r="I27" s="12"/>
      <c r="J27" s="12"/>
      <c r="K27" s="12"/>
      <c r="L27" s="12"/>
      <c r="M27" s="12"/>
    </row>
    <row r="28" s="1" customFormat="1" ht="15.75" spans="1:16">
      <c r="A28" s="29"/>
      <c r="B28" s="32" t="s">
        <v>504</v>
      </c>
      <c r="C28" s="12" t="s">
        <v>421</v>
      </c>
      <c r="D28" s="12"/>
      <c r="E28" s="12" t="s">
        <v>422</v>
      </c>
      <c r="F28" s="12"/>
      <c r="G28" s="12"/>
      <c r="H28" s="12" t="s">
        <v>423</v>
      </c>
      <c r="I28" s="12"/>
      <c r="J28" s="12"/>
      <c r="K28" s="12"/>
      <c r="L28" s="12" t="s">
        <v>424</v>
      </c>
      <c r="M28" s="12"/>
      <c r="P28" s="70"/>
    </row>
    <row r="29" s="1" customFormat="1" ht="33" customHeight="1" spans="1:13">
      <c r="A29" s="29"/>
      <c r="B29" s="32"/>
      <c r="C29" s="33" t="s">
        <v>505</v>
      </c>
      <c r="D29" s="33"/>
      <c r="E29" s="12" t="s">
        <v>426</v>
      </c>
      <c r="F29" s="12"/>
      <c r="G29" s="12"/>
      <c r="H29" s="40" t="s">
        <v>506</v>
      </c>
      <c r="I29" s="40"/>
      <c r="J29" s="40"/>
      <c r="K29" s="40"/>
      <c r="L29" s="50" t="s">
        <v>507</v>
      </c>
      <c r="M29" s="50"/>
    </row>
    <row r="30" s="1" customFormat="1" ht="33" customHeight="1" spans="1:13">
      <c r="A30" s="29"/>
      <c r="B30" s="32"/>
      <c r="C30" s="33"/>
      <c r="D30" s="33"/>
      <c r="E30" s="12" t="s">
        <v>429</v>
      </c>
      <c r="F30" s="12"/>
      <c r="G30" s="12"/>
      <c r="H30" s="40" t="s">
        <v>508</v>
      </c>
      <c r="I30" s="40"/>
      <c r="J30" s="40"/>
      <c r="K30" s="40"/>
      <c r="L30" s="50" t="s">
        <v>509</v>
      </c>
      <c r="M30" s="50"/>
    </row>
    <row r="31" s="1" customFormat="1" ht="46" customHeight="1" spans="1:13">
      <c r="A31" s="29"/>
      <c r="B31" s="32"/>
      <c r="C31" s="33"/>
      <c r="D31" s="33"/>
      <c r="E31" s="12" t="s">
        <v>432</v>
      </c>
      <c r="F31" s="12"/>
      <c r="G31" s="12"/>
      <c r="H31" s="40" t="s">
        <v>510</v>
      </c>
      <c r="I31" s="40"/>
      <c r="J31" s="40"/>
      <c r="K31" s="40"/>
      <c r="L31" s="50" t="s">
        <v>511</v>
      </c>
      <c r="M31" s="50"/>
    </row>
    <row r="32" s="1" customFormat="1" ht="33" customHeight="1" spans="1:13">
      <c r="A32" s="29"/>
      <c r="B32" s="32"/>
      <c r="C32" s="33"/>
      <c r="D32" s="33"/>
      <c r="E32" s="41" t="s">
        <v>435</v>
      </c>
      <c r="F32" s="41"/>
      <c r="G32" s="41"/>
      <c r="H32" s="42" t="s">
        <v>512</v>
      </c>
      <c r="I32" s="42"/>
      <c r="J32" s="42"/>
      <c r="K32" s="42"/>
      <c r="L32" s="51" t="s">
        <v>513</v>
      </c>
      <c r="M32" s="51"/>
    </row>
    <row r="33" s="1" customFormat="1" ht="33" customHeight="1" spans="1:13">
      <c r="A33" s="29"/>
      <c r="B33" s="32"/>
      <c r="C33" s="12" t="s">
        <v>421</v>
      </c>
      <c r="D33" s="12"/>
      <c r="E33" s="12" t="s">
        <v>422</v>
      </c>
      <c r="F33" s="12"/>
      <c r="G33" s="12"/>
      <c r="H33" s="12" t="s">
        <v>423</v>
      </c>
      <c r="I33" s="12"/>
      <c r="J33" s="12"/>
      <c r="K33" s="12"/>
      <c r="L33" s="12" t="s">
        <v>424</v>
      </c>
      <c r="M33" s="12"/>
    </row>
    <row r="34" s="1" customFormat="1" ht="33" customHeight="1" spans="1:13">
      <c r="A34" s="29"/>
      <c r="B34" s="32"/>
      <c r="C34" s="33" t="s">
        <v>514</v>
      </c>
      <c r="D34" s="33"/>
      <c r="E34" s="12" t="s">
        <v>439</v>
      </c>
      <c r="F34" s="12"/>
      <c r="G34" s="12"/>
      <c r="H34" s="40" t="s">
        <v>515</v>
      </c>
      <c r="I34" s="40"/>
      <c r="J34" s="40"/>
      <c r="K34" s="40"/>
      <c r="L34" s="50" t="s">
        <v>516</v>
      </c>
      <c r="M34" s="50"/>
    </row>
    <row r="35" s="1" customFormat="1" ht="33" customHeight="1" spans="1:13">
      <c r="A35" s="29"/>
      <c r="B35" s="32"/>
      <c r="C35" s="33"/>
      <c r="D35" s="33"/>
      <c r="E35" s="12" t="s">
        <v>442</v>
      </c>
      <c r="F35" s="12"/>
      <c r="G35" s="12"/>
      <c r="H35" s="40" t="s">
        <v>517</v>
      </c>
      <c r="I35" s="40"/>
      <c r="J35" s="40"/>
      <c r="K35" s="40"/>
      <c r="L35" s="50" t="s">
        <v>518</v>
      </c>
      <c r="M35" s="50"/>
    </row>
    <row r="36" s="1" customFormat="1" ht="33" customHeight="1" spans="1:13">
      <c r="A36" s="29"/>
      <c r="B36" s="32"/>
      <c r="C36" s="33"/>
      <c r="D36" s="33"/>
      <c r="E36" s="12" t="s">
        <v>445</v>
      </c>
      <c r="F36" s="12"/>
      <c r="G36" s="12"/>
      <c r="H36" s="40" t="s">
        <v>519</v>
      </c>
      <c r="I36" s="40"/>
      <c r="J36" s="40"/>
      <c r="K36" s="40"/>
      <c r="L36" s="50" t="s">
        <v>520</v>
      </c>
      <c r="M36" s="50"/>
    </row>
    <row r="37" s="1" customFormat="1" ht="33" customHeight="1" spans="1:13">
      <c r="A37" s="29"/>
      <c r="B37" s="32"/>
      <c r="C37" s="33"/>
      <c r="D37" s="33"/>
      <c r="E37" s="12" t="s">
        <v>447</v>
      </c>
      <c r="F37" s="12"/>
      <c r="G37" s="12"/>
      <c r="H37" s="40" t="s">
        <v>521</v>
      </c>
      <c r="I37" s="40"/>
      <c r="J37" s="40"/>
      <c r="K37" s="40"/>
      <c r="L37" s="50" t="s">
        <v>522</v>
      </c>
      <c r="M37" s="50"/>
    </row>
    <row r="38" s="1" customFormat="1" ht="33" customHeight="1" spans="1:13">
      <c r="A38" s="29"/>
      <c r="B38" s="32"/>
      <c r="C38" s="33"/>
      <c r="D38" s="33"/>
      <c r="E38" s="41" t="s">
        <v>450</v>
      </c>
      <c r="F38" s="41"/>
      <c r="G38" s="41"/>
      <c r="H38" s="42" t="s">
        <v>523</v>
      </c>
      <c r="I38" s="42"/>
      <c r="J38" s="42"/>
      <c r="K38" s="42"/>
      <c r="L38" s="51" t="s">
        <v>524</v>
      </c>
      <c r="M38" s="51"/>
    </row>
    <row r="39" s="1" customFormat="1" ht="62" customHeight="1" spans="1:13">
      <c r="A39" s="65" t="s">
        <v>525</v>
      </c>
      <c r="B39" s="65"/>
      <c r="C39" s="65"/>
      <c r="D39" s="66" t="s">
        <v>454</v>
      </c>
      <c r="E39" s="66"/>
      <c r="F39" s="66"/>
      <c r="G39" s="66"/>
      <c r="H39" s="66"/>
      <c r="I39" s="66"/>
      <c r="J39" s="66"/>
      <c r="K39" s="66"/>
      <c r="L39" s="66"/>
      <c r="M39" s="66"/>
    </row>
    <row r="40" s="1" customFormat="1" ht="56" customHeight="1" spans="1:13">
      <c r="A40" s="65" t="s">
        <v>526</v>
      </c>
      <c r="B40" s="65"/>
      <c r="C40" s="65"/>
      <c r="D40" s="67" t="s">
        <v>527</v>
      </c>
      <c r="E40" s="67"/>
      <c r="F40" s="67"/>
      <c r="G40" s="67"/>
      <c r="H40" s="67"/>
      <c r="I40" s="67"/>
      <c r="J40" s="67"/>
      <c r="K40" s="67"/>
      <c r="L40" s="67"/>
      <c r="M40" s="67"/>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39:C39"/>
    <mergeCell ref="D39:M39"/>
    <mergeCell ref="A40:C40"/>
    <mergeCell ref="D40:M40"/>
    <mergeCell ref="A5:A12"/>
    <mergeCell ref="A13:A22"/>
    <mergeCell ref="A26:A38"/>
    <mergeCell ref="B28:B38"/>
    <mergeCell ref="B13:C18"/>
    <mergeCell ref="B19:C22"/>
    <mergeCell ref="A24:B25"/>
    <mergeCell ref="C29:D32"/>
    <mergeCell ref="C34:D38"/>
  </mergeCells>
  <pageMargins left="0.357638888888889" right="0.161111111111111" top="1" bottom="1" header="0.511805555555556" footer="0.511805555555556"/>
  <pageSetup paperSize="9"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P10" sqref="P10"/>
    </sheetView>
  </sheetViews>
  <sheetFormatPr defaultColWidth="9.6" defaultRowHeight="12.75"/>
  <cols>
    <col min="1" max="1" width="7.06666666666667" style="1" customWidth="1"/>
    <col min="2" max="2" width="8" style="1" customWidth="1"/>
    <col min="3" max="4" width="7.06666666666667" style="1" customWidth="1"/>
    <col min="5" max="5" width="8.53333333333333" style="1" customWidth="1"/>
    <col min="6" max="10" width="7.06666666666667" style="1" customWidth="1"/>
    <col min="11" max="11" width="5.86666666666667" style="1" customWidth="1"/>
    <col min="12" max="12" width="7.06666666666667" style="1" customWidth="1"/>
    <col min="13" max="13" width="29.7333333333333" style="1" customWidth="1"/>
    <col min="14" max="256" width="7.06666666666667" style="1" customWidth="1"/>
    <col min="257" max="16384" width="9.6" style="1"/>
  </cols>
  <sheetData>
    <row r="1" s="1" customFormat="1" ht="12" customHeight="1" spans="13:13">
      <c r="M1" s="54" t="s">
        <v>528</v>
      </c>
    </row>
    <row r="2" s="1" customFormat="1" ht="28.2" customHeight="1" spans="1:13">
      <c r="A2" s="2" t="s">
        <v>529</v>
      </c>
      <c r="B2" s="2"/>
      <c r="C2" s="2"/>
      <c r="D2" s="2"/>
      <c r="E2" s="2"/>
      <c r="F2" s="2"/>
      <c r="G2" s="2"/>
      <c r="H2" s="2"/>
      <c r="I2" s="2"/>
      <c r="J2" s="2"/>
      <c r="K2" s="2"/>
      <c r="L2" s="2"/>
      <c r="M2" s="2"/>
    </row>
    <row r="3" s="1" customFormat="1" ht="20.4" customHeight="1" spans="1:13">
      <c r="A3" s="3" t="s">
        <v>395</v>
      </c>
      <c r="B3" s="3"/>
      <c r="C3" s="3"/>
      <c r="D3" s="3"/>
      <c r="E3" s="3"/>
      <c r="F3" s="3"/>
      <c r="G3" s="3"/>
      <c r="H3" s="3"/>
      <c r="I3" s="3"/>
      <c r="J3" s="3"/>
      <c r="K3" s="3"/>
      <c r="L3" s="3"/>
      <c r="M3" s="3"/>
    </row>
    <row r="4" s="1" customFormat="1" ht="15.6" customHeight="1" spans="1:13">
      <c r="A4" s="4" t="s">
        <v>459</v>
      </c>
      <c r="B4" s="4"/>
      <c r="C4" s="4"/>
      <c r="D4" s="4"/>
      <c r="E4" s="4"/>
      <c r="F4" s="4"/>
      <c r="G4" s="4"/>
      <c r="H4" s="37"/>
      <c r="I4" s="48" t="s">
        <v>460</v>
      </c>
      <c r="J4" s="48"/>
      <c r="K4" s="48"/>
      <c r="L4" s="48"/>
      <c r="M4" s="37"/>
    </row>
    <row r="5" s="1" customFormat="1" ht="15.6" customHeight="1" spans="1:13">
      <c r="A5" s="5" t="s">
        <v>461</v>
      </c>
      <c r="B5" s="6" t="s">
        <v>234</v>
      </c>
      <c r="C5" s="7"/>
      <c r="D5" s="8" t="s">
        <v>530</v>
      </c>
      <c r="E5" s="8"/>
      <c r="F5" s="8"/>
      <c r="G5" s="8"/>
      <c r="H5" s="8"/>
      <c r="I5" s="8"/>
      <c r="J5" s="8"/>
      <c r="K5" s="8"/>
      <c r="L5" s="8"/>
      <c r="M5" s="8"/>
    </row>
    <row r="6" s="1" customFormat="1" ht="15.6" customHeight="1" spans="1:13">
      <c r="A6" s="5"/>
      <c r="B6" s="6" t="s">
        <v>463</v>
      </c>
      <c r="C6" s="7"/>
      <c r="D6" s="8" t="s">
        <v>531</v>
      </c>
      <c r="E6" s="8"/>
      <c r="F6" s="8"/>
      <c r="G6" s="8"/>
      <c r="H6" s="8"/>
      <c r="I6" s="8"/>
      <c r="J6" s="8"/>
      <c r="K6" s="8"/>
      <c r="L6" s="8"/>
      <c r="M6" s="8"/>
    </row>
    <row r="7" s="1" customFormat="1" ht="15.6" customHeight="1" spans="1:13">
      <c r="A7" s="5"/>
      <c r="B7" s="58" t="s">
        <v>532</v>
      </c>
      <c r="C7" s="58"/>
      <c r="D7" s="10" t="s">
        <v>108</v>
      </c>
      <c r="E7" s="10"/>
      <c r="F7" s="10"/>
      <c r="G7" s="8" t="s">
        <v>466</v>
      </c>
      <c r="H7" s="8"/>
      <c r="I7" s="8"/>
      <c r="J7" s="8" t="s">
        <v>467</v>
      </c>
      <c r="K7" s="8"/>
      <c r="L7" s="8"/>
      <c r="M7" s="8"/>
    </row>
    <row r="8" s="1" customFormat="1" ht="15.75" spans="1:13">
      <c r="A8" s="5"/>
      <c r="B8" s="58" t="s">
        <v>468</v>
      </c>
      <c r="C8" s="58"/>
      <c r="D8" s="11" t="s">
        <v>398</v>
      </c>
      <c r="E8" s="11"/>
      <c r="F8" s="11"/>
      <c r="G8" s="8" t="s">
        <v>403</v>
      </c>
      <c r="H8" s="8"/>
      <c r="I8" s="8"/>
      <c r="J8" s="49" t="s">
        <v>533</v>
      </c>
      <c r="K8" s="49"/>
      <c r="L8" s="49"/>
      <c r="M8" s="49"/>
    </row>
    <row r="9" s="1" customFormat="1" ht="15.6" customHeight="1" spans="1:13">
      <c r="A9" s="5"/>
      <c r="B9" s="58" t="s">
        <v>534</v>
      </c>
      <c r="C9" s="58"/>
      <c r="D9" s="12" t="s">
        <v>471</v>
      </c>
      <c r="E9" s="12"/>
      <c r="F9" s="12"/>
      <c r="G9" s="8" t="s">
        <v>403</v>
      </c>
      <c r="H9" s="8"/>
      <c r="I9" s="8"/>
      <c r="J9" s="33">
        <v>13874088798</v>
      </c>
      <c r="K9" s="33"/>
      <c r="L9" s="33"/>
      <c r="M9" s="33"/>
    </row>
    <row r="10" s="1" customFormat="1" ht="46.8" customHeight="1" spans="1:13">
      <c r="A10" s="5"/>
      <c r="B10" s="6" t="s">
        <v>472</v>
      </c>
      <c r="C10" s="7"/>
      <c r="D10" s="13" t="s">
        <v>535</v>
      </c>
      <c r="E10" s="13"/>
      <c r="F10" s="13"/>
      <c r="G10" s="13"/>
      <c r="H10" s="13"/>
      <c r="I10" s="13"/>
      <c r="J10" s="13"/>
      <c r="K10" s="13"/>
      <c r="L10" s="13"/>
      <c r="M10" s="13"/>
    </row>
    <row r="11" s="1" customFormat="1" ht="15.6" customHeight="1" spans="1:13">
      <c r="A11" s="5"/>
      <c r="B11" s="6" t="s">
        <v>474</v>
      </c>
      <c r="C11" s="7"/>
      <c r="D11" s="13"/>
      <c r="E11" s="13"/>
      <c r="F11" s="13"/>
      <c r="G11" s="13"/>
      <c r="H11" s="13"/>
      <c r="I11" s="13"/>
      <c r="J11" s="13"/>
      <c r="K11" s="13"/>
      <c r="L11" s="13"/>
      <c r="M11" s="13"/>
    </row>
    <row r="12" s="1" customFormat="1" ht="31.2" customHeight="1" spans="1:13">
      <c r="A12" s="5"/>
      <c r="B12" s="6" t="s">
        <v>476</v>
      </c>
      <c r="C12" s="7"/>
      <c r="D12" s="8" t="s">
        <v>536</v>
      </c>
      <c r="E12" s="8"/>
      <c r="F12" s="8"/>
      <c r="G12" s="8"/>
      <c r="H12" s="8"/>
      <c r="I12" s="8"/>
      <c r="J12" s="8"/>
      <c r="K12" s="8"/>
      <c r="L12" s="8"/>
      <c r="M12" s="8"/>
    </row>
    <row r="13" s="1" customFormat="1" ht="15.6" customHeight="1" spans="1:13">
      <c r="A13" s="5" t="s">
        <v>478</v>
      </c>
      <c r="B13" s="14" t="s">
        <v>479</v>
      </c>
      <c r="C13" s="15"/>
      <c r="D13" s="16" t="s">
        <v>480</v>
      </c>
      <c r="E13" s="16"/>
      <c r="F13" s="16" t="s">
        <v>481</v>
      </c>
      <c r="G13" s="16"/>
      <c r="H13" s="16"/>
      <c r="I13" s="16"/>
      <c r="J13" s="16" t="s">
        <v>482</v>
      </c>
      <c r="K13" s="16"/>
      <c r="L13" s="16"/>
      <c r="M13" s="16"/>
    </row>
    <row r="14" s="1" customFormat="1" ht="15.6" customHeight="1" spans="1:13">
      <c r="A14" s="5"/>
      <c r="B14" s="17"/>
      <c r="C14" s="18"/>
      <c r="D14" s="8" t="s">
        <v>483</v>
      </c>
      <c r="E14" s="8"/>
      <c r="F14" s="8">
        <v>100</v>
      </c>
      <c r="G14" s="8"/>
      <c r="H14" s="8"/>
      <c r="I14" s="8"/>
      <c r="J14" s="8">
        <v>50</v>
      </c>
      <c r="K14" s="8"/>
      <c r="L14" s="8"/>
      <c r="M14" s="8"/>
    </row>
    <row r="15" s="1" customFormat="1" ht="15.75" spans="1:13">
      <c r="A15" s="5"/>
      <c r="B15" s="17"/>
      <c r="C15" s="18"/>
      <c r="D15" s="8" t="s">
        <v>484</v>
      </c>
      <c r="E15" s="8"/>
      <c r="F15" s="8">
        <v>100</v>
      </c>
      <c r="G15" s="8"/>
      <c r="H15" s="8"/>
      <c r="I15" s="8"/>
      <c r="J15" s="8">
        <v>50</v>
      </c>
      <c r="K15" s="8"/>
      <c r="L15" s="8"/>
      <c r="M15" s="8"/>
    </row>
    <row r="16" s="1" customFormat="1" ht="15.75" spans="1:13">
      <c r="A16" s="5"/>
      <c r="B16" s="17"/>
      <c r="C16" s="18"/>
      <c r="D16" s="8" t="s">
        <v>485</v>
      </c>
      <c r="E16" s="8"/>
      <c r="F16" s="8"/>
      <c r="G16" s="8"/>
      <c r="H16" s="8"/>
      <c r="I16" s="8"/>
      <c r="J16" s="8"/>
      <c r="K16" s="8"/>
      <c r="L16" s="8"/>
      <c r="M16" s="8"/>
    </row>
    <row r="17" s="1" customFormat="1" ht="15.75" spans="1:13">
      <c r="A17" s="5"/>
      <c r="B17" s="17"/>
      <c r="C17" s="18"/>
      <c r="D17" s="8" t="s">
        <v>486</v>
      </c>
      <c r="E17" s="8"/>
      <c r="F17" s="8"/>
      <c r="G17" s="8"/>
      <c r="H17" s="8"/>
      <c r="I17" s="8"/>
      <c r="J17" s="8"/>
      <c r="K17" s="8"/>
      <c r="L17" s="8"/>
      <c r="M17" s="8"/>
    </row>
    <row r="18" s="1" customFormat="1" ht="15.75" spans="1:13">
      <c r="A18" s="5"/>
      <c r="B18" s="19"/>
      <c r="C18" s="20"/>
      <c r="D18" s="8" t="s">
        <v>487</v>
      </c>
      <c r="E18" s="8"/>
      <c r="F18" s="8"/>
      <c r="G18" s="8"/>
      <c r="H18" s="8"/>
      <c r="I18" s="8"/>
      <c r="J18" s="8"/>
      <c r="K18" s="8"/>
      <c r="L18" s="8"/>
      <c r="M18" s="8"/>
    </row>
    <row r="19" s="1" customFormat="1" ht="15.75" spans="1:13">
      <c r="A19" s="5"/>
      <c r="B19" s="14" t="s">
        <v>488</v>
      </c>
      <c r="C19" s="15"/>
      <c r="D19" s="8" t="s">
        <v>480</v>
      </c>
      <c r="E19" s="8"/>
      <c r="F19" s="38" t="s">
        <v>489</v>
      </c>
      <c r="G19" s="38"/>
      <c r="H19" s="38"/>
      <c r="I19" s="38" t="s">
        <v>490</v>
      </c>
      <c r="J19" s="38"/>
      <c r="K19" s="38"/>
      <c r="L19" s="38" t="s">
        <v>491</v>
      </c>
      <c r="M19" s="38"/>
    </row>
    <row r="20" s="1" customFormat="1" ht="15.75" spans="1:13">
      <c r="A20" s="5"/>
      <c r="B20" s="17"/>
      <c r="C20" s="18"/>
      <c r="D20" s="8" t="s">
        <v>483</v>
      </c>
      <c r="E20" s="8"/>
      <c r="F20" s="8">
        <v>100</v>
      </c>
      <c r="G20" s="8"/>
      <c r="H20" s="8"/>
      <c r="I20" s="8">
        <v>50</v>
      </c>
      <c r="J20" s="8"/>
      <c r="K20" s="8"/>
      <c r="L20" s="13"/>
      <c r="M20" s="13"/>
    </row>
    <row r="21" s="1" customFormat="1" ht="15.75" spans="1:13">
      <c r="A21" s="5"/>
      <c r="B21" s="17"/>
      <c r="C21" s="18"/>
      <c r="D21" s="8" t="s">
        <v>492</v>
      </c>
      <c r="E21" s="8"/>
      <c r="F21" s="8">
        <v>60</v>
      </c>
      <c r="G21" s="8"/>
      <c r="H21" s="8"/>
      <c r="I21" s="8">
        <v>30</v>
      </c>
      <c r="J21" s="8"/>
      <c r="K21" s="8"/>
      <c r="L21" s="8"/>
      <c r="M21" s="8"/>
    </row>
    <row r="22" s="1" customFormat="1" ht="15.75" spans="1:13">
      <c r="A22" s="5"/>
      <c r="B22" s="17"/>
      <c r="C22" s="18"/>
      <c r="D22" s="13" t="s">
        <v>493</v>
      </c>
      <c r="E22" s="13"/>
      <c r="F22" s="8">
        <v>40</v>
      </c>
      <c r="G22" s="8"/>
      <c r="H22" s="8"/>
      <c r="I22" s="8">
        <v>20</v>
      </c>
      <c r="J22" s="8"/>
      <c r="K22" s="8"/>
      <c r="L22" s="8"/>
      <c r="M22" s="8"/>
    </row>
    <row r="23" s="1" customFormat="1" ht="216" customHeight="1" spans="1:13">
      <c r="A23" s="21" t="s">
        <v>494</v>
      </c>
      <c r="B23" s="21"/>
      <c r="C23" s="21"/>
      <c r="D23" s="8" t="s">
        <v>537</v>
      </c>
      <c r="E23" s="8"/>
      <c r="F23" s="8"/>
      <c r="G23" s="8"/>
      <c r="H23" s="8"/>
      <c r="I23" s="8"/>
      <c r="J23" s="8"/>
      <c r="K23" s="8"/>
      <c r="L23" s="8"/>
      <c r="M23" s="8"/>
    </row>
    <row r="24" s="1" customFormat="1" ht="15.75" spans="1:13">
      <c r="A24" s="23" t="s">
        <v>496</v>
      </c>
      <c r="B24" s="24"/>
      <c r="C24" s="25" t="s">
        <v>497</v>
      </c>
      <c r="D24" s="25"/>
      <c r="E24" s="25"/>
      <c r="F24" s="25"/>
      <c r="G24" s="25"/>
      <c r="H24" s="16" t="s">
        <v>498</v>
      </c>
      <c r="I24" s="16"/>
      <c r="J24" s="16"/>
      <c r="K24" s="16" t="s">
        <v>499</v>
      </c>
      <c r="L24" s="16"/>
      <c r="M24" s="16"/>
    </row>
    <row r="25" s="1" customFormat="1" ht="15.75" spans="1:13">
      <c r="A25" s="26"/>
      <c r="B25" s="27"/>
      <c r="C25" s="28"/>
      <c r="D25" s="28"/>
      <c r="E25" s="28"/>
      <c r="F25" s="28"/>
      <c r="G25" s="28"/>
      <c r="H25" s="39">
        <v>44197</v>
      </c>
      <c r="I25" s="8"/>
      <c r="J25" s="8"/>
      <c r="K25" s="39">
        <v>44561</v>
      </c>
      <c r="L25" s="8"/>
      <c r="M25" s="8"/>
    </row>
    <row r="26" s="1" customFormat="1" ht="30" customHeight="1" spans="1:13">
      <c r="A26" s="29" t="s">
        <v>500</v>
      </c>
      <c r="B26" s="30" t="s">
        <v>501</v>
      </c>
      <c r="C26" s="12" t="s">
        <v>538</v>
      </c>
      <c r="D26" s="12"/>
      <c r="E26" s="12"/>
      <c r="F26" s="12"/>
      <c r="G26" s="12"/>
      <c r="H26" s="12"/>
      <c r="I26" s="12"/>
      <c r="J26" s="12"/>
      <c r="K26" s="12"/>
      <c r="L26" s="12"/>
      <c r="M26" s="12"/>
    </row>
    <row r="27" s="1" customFormat="1" ht="30" customHeight="1" spans="1:13">
      <c r="A27" s="29"/>
      <c r="B27" s="31" t="s">
        <v>503</v>
      </c>
      <c r="C27" s="12" t="s">
        <v>538</v>
      </c>
      <c r="D27" s="12"/>
      <c r="E27" s="12"/>
      <c r="F27" s="12"/>
      <c r="G27" s="12"/>
      <c r="H27" s="12"/>
      <c r="I27" s="12"/>
      <c r="J27" s="12"/>
      <c r="K27" s="12"/>
      <c r="L27" s="12"/>
      <c r="M27" s="12"/>
    </row>
    <row r="28" s="1" customFormat="1" ht="33" customHeight="1" spans="1:13">
      <c r="A28" s="29"/>
      <c r="B28" s="32" t="s">
        <v>504</v>
      </c>
      <c r="C28" s="33" t="s">
        <v>421</v>
      </c>
      <c r="D28" s="33"/>
      <c r="E28" s="33" t="s">
        <v>422</v>
      </c>
      <c r="F28" s="33"/>
      <c r="G28" s="33"/>
      <c r="H28" s="33" t="s">
        <v>423</v>
      </c>
      <c r="I28" s="33"/>
      <c r="J28" s="33"/>
      <c r="K28" s="33"/>
      <c r="L28" s="33" t="s">
        <v>424</v>
      </c>
      <c r="M28" s="33"/>
    </row>
    <row r="29" s="1" customFormat="1" ht="74" customHeight="1" spans="1:13">
      <c r="A29" s="29"/>
      <c r="B29" s="32"/>
      <c r="C29" s="33" t="s">
        <v>505</v>
      </c>
      <c r="D29" s="33"/>
      <c r="E29" s="33" t="s">
        <v>426</v>
      </c>
      <c r="F29" s="33"/>
      <c r="G29" s="33"/>
      <c r="H29" s="68" t="s">
        <v>539</v>
      </c>
      <c r="I29" s="68"/>
      <c r="J29" s="68"/>
      <c r="K29" s="68"/>
      <c r="L29" s="68" t="s">
        <v>540</v>
      </c>
      <c r="M29" s="68"/>
    </row>
    <row r="30" s="1" customFormat="1" ht="39" customHeight="1" spans="1:13">
      <c r="A30" s="29"/>
      <c r="B30" s="32"/>
      <c r="C30" s="33"/>
      <c r="D30" s="33"/>
      <c r="E30" s="33" t="s">
        <v>429</v>
      </c>
      <c r="F30" s="33"/>
      <c r="G30" s="33"/>
      <c r="H30" s="68" t="s">
        <v>508</v>
      </c>
      <c r="I30" s="68"/>
      <c r="J30" s="68"/>
      <c r="K30" s="68"/>
      <c r="L30" s="68" t="s">
        <v>541</v>
      </c>
      <c r="M30" s="68"/>
    </row>
    <row r="31" s="1" customFormat="1" ht="44" customHeight="1" spans="1:13">
      <c r="A31" s="29"/>
      <c r="B31" s="32"/>
      <c r="C31" s="33"/>
      <c r="D31" s="33"/>
      <c r="E31" s="33" t="s">
        <v>432</v>
      </c>
      <c r="F31" s="33"/>
      <c r="G31" s="33"/>
      <c r="H31" s="68" t="s">
        <v>510</v>
      </c>
      <c r="I31" s="68"/>
      <c r="J31" s="68"/>
      <c r="K31" s="68"/>
      <c r="L31" s="68" t="s">
        <v>542</v>
      </c>
      <c r="M31" s="68"/>
    </row>
    <row r="32" s="1" customFormat="1" ht="21" customHeight="1" spans="1:13">
      <c r="A32" s="29"/>
      <c r="B32" s="32"/>
      <c r="C32" s="33"/>
      <c r="D32" s="33"/>
      <c r="E32" s="33" t="s">
        <v>435</v>
      </c>
      <c r="F32" s="33"/>
      <c r="G32" s="33"/>
      <c r="H32" s="69" t="s">
        <v>436</v>
      </c>
      <c r="I32" s="69"/>
      <c r="J32" s="69"/>
      <c r="K32" s="69"/>
      <c r="L32" s="68" t="s">
        <v>543</v>
      </c>
      <c r="M32" s="68"/>
    </row>
    <row r="33" s="1" customFormat="1" ht="33" customHeight="1" spans="1:13">
      <c r="A33" s="29"/>
      <c r="B33" s="32"/>
      <c r="C33" s="33"/>
      <c r="D33" s="33"/>
      <c r="E33" s="33"/>
      <c r="F33" s="33"/>
      <c r="G33" s="33"/>
      <c r="H33" s="69"/>
      <c r="I33" s="69"/>
      <c r="J33" s="69"/>
      <c r="K33" s="69"/>
      <c r="L33" s="68"/>
      <c r="M33" s="68"/>
    </row>
    <row r="34" s="1" customFormat="1" ht="31" customHeight="1" spans="1:13">
      <c r="A34" s="29"/>
      <c r="B34" s="32"/>
      <c r="C34" s="12" t="s">
        <v>421</v>
      </c>
      <c r="D34" s="12"/>
      <c r="E34" s="33" t="s">
        <v>422</v>
      </c>
      <c r="F34" s="33"/>
      <c r="G34" s="33"/>
      <c r="H34" s="33" t="s">
        <v>423</v>
      </c>
      <c r="I34" s="33"/>
      <c r="J34" s="33"/>
      <c r="K34" s="33"/>
      <c r="L34" s="33" t="s">
        <v>424</v>
      </c>
      <c r="M34" s="33"/>
    </row>
    <row r="35" s="1" customFormat="1" ht="47" customHeight="1" spans="1:13">
      <c r="A35" s="29"/>
      <c r="B35" s="32"/>
      <c r="C35" s="33" t="s">
        <v>514</v>
      </c>
      <c r="D35" s="33"/>
      <c r="E35" s="33" t="s">
        <v>439</v>
      </c>
      <c r="F35" s="33"/>
      <c r="G35" s="33"/>
      <c r="H35" s="68" t="s">
        <v>544</v>
      </c>
      <c r="I35" s="68"/>
      <c r="J35" s="68"/>
      <c r="K35" s="68"/>
      <c r="L35" s="68" t="s">
        <v>545</v>
      </c>
      <c r="M35" s="68"/>
    </row>
    <row r="36" s="1" customFormat="1" ht="45" customHeight="1" spans="1:13">
      <c r="A36" s="29"/>
      <c r="B36" s="32"/>
      <c r="C36" s="33"/>
      <c r="D36" s="33"/>
      <c r="E36" s="33" t="s">
        <v>442</v>
      </c>
      <c r="F36" s="33"/>
      <c r="G36" s="33"/>
      <c r="H36" s="68" t="s">
        <v>546</v>
      </c>
      <c r="I36" s="68"/>
      <c r="J36" s="68"/>
      <c r="K36" s="68"/>
      <c r="L36" s="68" t="s">
        <v>547</v>
      </c>
      <c r="M36" s="68"/>
    </row>
    <row r="37" s="1" customFormat="1" ht="67" customHeight="1" spans="1:13">
      <c r="A37" s="29"/>
      <c r="B37" s="32"/>
      <c r="C37" s="33"/>
      <c r="D37" s="33"/>
      <c r="E37" s="33" t="s">
        <v>445</v>
      </c>
      <c r="F37" s="33"/>
      <c r="G37" s="33"/>
      <c r="H37" s="68" t="s">
        <v>548</v>
      </c>
      <c r="I37" s="68"/>
      <c r="J37" s="68"/>
      <c r="K37" s="68"/>
      <c r="L37" s="68" t="s">
        <v>520</v>
      </c>
      <c r="M37" s="68"/>
    </row>
    <row r="38" s="1" customFormat="1" ht="67" customHeight="1" spans="1:13">
      <c r="A38" s="29"/>
      <c r="B38" s="32"/>
      <c r="C38" s="33"/>
      <c r="D38" s="33"/>
      <c r="E38" s="33" t="s">
        <v>447</v>
      </c>
      <c r="F38" s="33"/>
      <c r="G38" s="33"/>
      <c r="H38" s="68" t="s">
        <v>549</v>
      </c>
      <c r="I38" s="68"/>
      <c r="J38" s="68"/>
      <c r="K38" s="68"/>
      <c r="L38" s="68" t="s">
        <v>550</v>
      </c>
      <c r="M38" s="68"/>
    </row>
    <row r="39" s="1" customFormat="1" ht="21" customHeight="1" spans="1:13">
      <c r="A39" s="29"/>
      <c r="B39" s="32"/>
      <c r="C39" s="33"/>
      <c r="D39" s="33"/>
      <c r="E39" s="33" t="s">
        <v>450</v>
      </c>
      <c r="F39" s="33"/>
      <c r="G39" s="33"/>
      <c r="H39" s="69" t="s">
        <v>523</v>
      </c>
      <c r="I39" s="69"/>
      <c r="J39" s="69"/>
      <c r="K39" s="69"/>
      <c r="L39" s="68" t="s">
        <v>524</v>
      </c>
      <c r="M39" s="68"/>
    </row>
    <row r="40" s="1" customFormat="1" ht="13" customHeight="1" spans="1:13">
      <c r="A40" s="29"/>
      <c r="B40" s="32"/>
      <c r="C40" s="33"/>
      <c r="D40" s="33"/>
      <c r="E40" s="33"/>
      <c r="F40" s="33"/>
      <c r="G40" s="33"/>
      <c r="H40" s="69"/>
      <c r="I40" s="69"/>
      <c r="J40" s="69"/>
      <c r="K40" s="69"/>
      <c r="L40" s="68"/>
      <c r="M40" s="68"/>
    </row>
    <row r="41" s="1" customFormat="1" ht="48" customHeight="1" spans="1:13">
      <c r="A41" s="21" t="s">
        <v>525</v>
      </c>
      <c r="B41" s="21"/>
      <c r="C41" s="21"/>
      <c r="D41" s="60"/>
      <c r="E41" s="61"/>
      <c r="F41" s="61"/>
      <c r="G41" s="61"/>
      <c r="H41" s="61"/>
      <c r="I41" s="61"/>
      <c r="J41" s="61"/>
      <c r="K41" s="61"/>
      <c r="L41" s="61"/>
      <c r="M41" s="62"/>
    </row>
    <row r="42" s="1" customFormat="1" ht="51" customHeight="1" spans="1:13">
      <c r="A42" s="21" t="s">
        <v>551</v>
      </c>
      <c r="B42" s="21"/>
      <c r="C42" s="21"/>
      <c r="D42" s="36" t="s">
        <v>552</v>
      </c>
      <c r="E42" s="47"/>
      <c r="F42" s="47"/>
      <c r="G42" s="47"/>
      <c r="H42" s="47"/>
      <c r="I42" s="47"/>
      <c r="J42" s="47"/>
      <c r="K42" s="47"/>
      <c r="L42" s="47"/>
      <c r="M42" s="55"/>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B13:C18"/>
    <mergeCell ref="B19:C22"/>
    <mergeCell ref="A24:B25"/>
    <mergeCell ref="C29:D33"/>
    <mergeCell ref="E32:G33"/>
    <mergeCell ref="H32:K33"/>
    <mergeCell ref="L32:M33"/>
    <mergeCell ref="C35:D40"/>
    <mergeCell ref="E39:G40"/>
    <mergeCell ref="H39:K40"/>
    <mergeCell ref="L39:M40"/>
  </mergeCells>
  <pageMargins left="0.751388888888889" right="0.161111111111111"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36"/>
  <sheetViews>
    <sheetView showGridLines="0" zoomScale="90" zoomScaleNormal="90" workbookViewId="0">
      <selection activeCell="A2" sqref="$A2:$XFD2"/>
    </sheetView>
  </sheetViews>
  <sheetFormatPr defaultColWidth="9.16666666666667" defaultRowHeight="12.75"/>
  <cols>
    <col min="1" max="1" width="11.5" style="88" customWidth="1"/>
    <col min="2" max="2" width="9.16666666666667" style="88" customWidth="1"/>
    <col min="3" max="3" width="25.6222222222222" style="88" customWidth="1"/>
    <col min="4" max="4" width="17.0888888888889" style="192" customWidth="1"/>
    <col min="5" max="5" width="17.0777777777778" style="192" customWidth="1"/>
    <col min="6" max="6" width="17.2222222222222" style="192" customWidth="1"/>
    <col min="7" max="7" width="16.8" style="88" customWidth="1"/>
    <col min="8" max="8" width="16.2555555555556" style="88" customWidth="1"/>
    <col min="9" max="9" width="17.0777777777778" style="192" customWidth="1"/>
    <col min="10" max="10" width="10.6666666666667" style="88" customWidth="1"/>
    <col min="11" max="13" width="10.3333333333333" style="88" customWidth="1"/>
    <col min="14" max="14" width="19.1222222222222" style="192" customWidth="1"/>
    <col min="15" max="15" width="9" style="88" customWidth="1"/>
    <col min="16" max="16" width="17.8777777777778" style="192" customWidth="1"/>
    <col min="17" max="18" width="6.66666666666667" style="88" customWidth="1"/>
    <col min="19" max="16384" width="9.16666666666667" style="88"/>
  </cols>
  <sheetData>
    <row r="1" ht="23.1" customHeight="1" spans="1:18">
      <c r="A1" s="221"/>
      <c r="B1" s="212"/>
      <c r="C1" s="212"/>
      <c r="D1" s="212"/>
      <c r="E1" s="212"/>
      <c r="F1" s="212"/>
      <c r="G1" s="212"/>
      <c r="H1" s="212"/>
      <c r="I1" s="212"/>
      <c r="J1" s="212"/>
      <c r="K1" s="212"/>
      <c r="L1" s="212"/>
      <c r="M1" s="212"/>
      <c r="N1" s="278"/>
      <c r="O1" s="221"/>
      <c r="P1" s="278" t="s">
        <v>109</v>
      </c>
      <c r="Q1" s="221"/>
      <c r="R1" s="221"/>
    </row>
    <row r="2" ht="23.1" customHeight="1" spans="1:18">
      <c r="A2" s="213" t="s">
        <v>110</v>
      </c>
      <c r="B2" s="213"/>
      <c r="C2" s="213"/>
      <c r="D2" s="360"/>
      <c r="E2" s="360"/>
      <c r="F2" s="360"/>
      <c r="G2" s="213"/>
      <c r="H2" s="213"/>
      <c r="I2" s="360"/>
      <c r="J2" s="213"/>
      <c r="K2" s="213"/>
      <c r="L2" s="213"/>
      <c r="M2" s="213"/>
      <c r="N2" s="360"/>
      <c r="O2" s="213"/>
      <c r="P2" s="360"/>
      <c r="Q2" s="236"/>
      <c r="R2" s="221"/>
    </row>
    <row r="3" ht="23.1" customHeight="1" spans="1:18">
      <c r="A3" s="361"/>
      <c r="B3" s="362"/>
      <c r="C3" s="214"/>
      <c r="D3" s="306"/>
      <c r="E3" s="212"/>
      <c r="F3" s="212"/>
      <c r="G3" s="214"/>
      <c r="H3" s="214"/>
      <c r="I3" s="212"/>
      <c r="J3" s="362"/>
      <c r="K3" s="362"/>
      <c r="L3" s="214"/>
      <c r="M3" s="214"/>
      <c r="N3" s="278"/>
      <c r="O3" s="235" t="s">
        <v>88</v>
      </c>
      <c r="P3" s="235"/>
      <c r="Q3" s="214"/>
      <c r="R3" s="221"/>
    </row>
    <row r="4" ht="24.75" customHeight="1" spans="1:18">
      <c r="A4" s="216" t="s">
        <v>111</v>
      </c>
      <c r="B4" s="270" t="s">
        <v>89</v>
      </c>
      <c r="C4" s="202" t="s">
        <v>112</v>
      </c>
      <c r="D4" s="363" t="s">
        <v>113</v>
      </c>
      <c r="E4" s="365" t="s">
        <v>92</v>
      </c>
      <c r="F4" s="365"/>
      <c r="G4" s="200"/>
      <c r="H4" s="200"/>
      <c r="I4" s="368" t="s">
        <v>93</v>
      </c>
      <c r="J4" s="241" t="s">
        <v>94</v>
      </c>
      <c r="K4" s="241" t="s">
        <v>95</v>
      </c>
      <c r="L4" s="241"/>
      <c r="M4" s="241" t="s">
        <v>96</v>
      </c>
      <c r="N4" s="369" t="s">
        <v>97</v>
      </c>
      <c r="O4" s="229" t="s">
        <v>98</v>
      </c>
      <c r="P4" s="290" t="s">
        <v>99</v>
      </c>
      <c r="Q4" s="221"/>
      <c r="R4" s="221"/>
    </row>
    <row r="5" ht="24.75" customHeight="1" spans="1:18">
      <c r="A5" s="216"/>
      <c r="B5" s="270"/>
      <c r="C5" s="202"/>
      <c r="D5" s="364"/>
      <c r="E5" s="366" t="s">
        <v>114</v>
      </c>
      <c r="F5" s="279" t="s">
        <v>101</v>
      </c>
      <c r="G5" s="227" t="s">
        <v>102</v>
      </c>
      <c r="H5" s="227" t="s">
        <v>103</v>
      </c>
      <c r="I5" s="365"/>
      <c r="J5" s="241"/>
      <c r="K5" s="241"/>
      <c r="L5" s="241"/>
      <c r="M5" s="241"/>
      <c r="N5" s="369"/>
      <c r="O5" s="216"/>
      <c r="P5" s="369"/>
      <c r="Q5" s="221"/>
      <c r="R5" s="221"/>
    </row>
    <row r="6" ht="39" customHeight="1" spans="1:18">
      <c r="A6" s="216"/>
      <c r="B6" s="270"/>
      <c r="C6" s="202"/>
      <c r="D6" s="364"/>
      <c r="E6" s="367"/>
      <c r="F6" s="281"/>
      <c r="G6" s="200"/>
      <c r="H6" s="200"/>
      <c r="I6" s="365"/>
      <c r="J6" s="241"/>
      <c r="K6" s="241" t="s">
        <v>104</v>
      </c>
      <c r="L6" s="241" t="s">
        <v>105</v>
      </c>
      <c r="M6" s="241"/>
      <c r="N6" s="369"/>
      <c r="O6" s="216"/>
      <c r="P6" s="369"/>
      <c r="Q6" s="221"/>
      <c r="R6" s="221"/>
    </row>
    <row r="7" ht="29.25" customHeight="1" spans="1:18">
      <c r="A7" s="188"/>
      <c r="B7" s="189" t="s">
        <v>107</v>
      </c>
      <c r="C7" s="120" t="s">
        <v>108</v>
      </c>
      <c r="D7" s="144">
        <f>SUM(D8:D12)</f>
        <v>39224186</v>
      </c>
      <c r="E7" s="144">
        <f>SUM(E8:E12)</f>
        <v>22204186</v>
      </c>
      <c r="F7" s="144">
        <f>SUM(F8:F12)</f>
        <v>13304186</v>
      </c>
      <c r="G7" s="245">
        <f>SUM(G8:G12)</f>
        <v>6900000</v>
      </c>
      <c r="H7" s="245">
        <v>2000000</v>
      </c>
      <c r="I7" s="144">
        <f>SUM(I8:I12)</f>
        <v>14620000</v>
      </c>
      <c r="J7" s="245"/>
      <c r="K7" s="245"/>
      <c r="L7" s="245"/>
      <c r="M7" s="245"/>
      <c r="N7" s="144"/>
      <c r="O7" s="245"/>
      <c r="P7" s="144">
        <f>SUM(P8:P12)</f>
        <v>2400000</v>
      </c>
      <c r="Q7" s="221"/>
      <c r="R7" s="221"/>
    </row>
    <row r="8" ht="29.25" customHeight="1" spans="1:18">
      <c r="A8" s="188">
        <v>2200101</v>
      </c>
      <c r="B8" s="220">
        <v>401001</v>
      </c>
      <c r="C8" s="120" t="s">
        <v>115</v>
      </c>
      <c r="D8" s="144">
        <f>E8+P8+N8</f>
        <v>20202263</v>
      </c>
      <c r="E8" s="144">
        <f>SUM(F8:H8)</f>
        <v>17802263</v>
      </c>
      <c r="F8" s="144">
        <v>8902263</v>
      </c>
      <c r="G8" s="245">
        <v>6900000</v>
      </c>
      <c r="H8" s="245">
        <v>2000000</v>
      </c>
      <c r="I8" s="144"/>
      <c r="J8" s="245"/>
      <c r="K8" s="245"/>
      <c r="L8" s="245"/>
      <c r="M8" s="245"/>
      <c r="N8" s="144"/>
      <c r="O8" s="245"/>
      <c r="P8" s="144">
        <v>2400000</v>
      </c>
      <c r="Q8" s="221"/>
      <c r="R8" s="221"/>
    </row>
    <row r="9" ht="29.25" customHeight="1" spans="1:18">
      <c r="A9" s="188">
        <v>2200102</v>
      </c>
      <c r="B9" s="220">
        <v>401001</v>
      </c>
      <c r="C9" s="136" t="s">
        <v>116</v>
      </c>
      <c r="D9" s="144">
        <v>2913949</v>
      </c>
      <c r="E9" s="144">
        <f>SUM(F9:H9)</f>
        <v>2913949</v>
      </c>
      <c r="F9" s="144">
        <v>2913949</v>
      </c>
      <c r="G9" s="245"/>
      <c r="H9" s="245"/>
      <c r="I9" s="144"/>
      <c r="J9" s="245"/>
      <c r="K9" s="245"/>
      <c r="L9" s="245"/>
      <c r="M9" s="245"/>
      <c r="N9" s="144"/>
      <c r="O9" s="245"/>
      <c r="P9" s="144"/>
      <c r="Q9" s="221"/>
      <c r="R9" s="221"/>
    </row>
    <row r="10" ht="29.25" customHeight="1" spans="1:18">
      <c r="A10" s="188">
        <v>2210201</v>
      </c>
      <c r="B10" s="220">
        <v>401001</v>
      </c>
      <c r="C10" s="120" t="s">
        <v>117</v>
      </c>
      <c r="D10" s="144">
        <f>E10</f>
        <v>1487974</v>
      </c>
      <c r="E10" s="144">
        <f>SUM(F10:H10)</f>
        <v>1487974</v>
      </c>
      <c r="F10" s="144">
        <v>1487974</v>
      </c>
      <c r="G10" s="245"/>
      <c r="H10" s="245"/>
      <c r="I10" s="144"/>
      <c r="J10" s="245"/>
      <c r="K10" s="245"/>
      <c r="L10" s="245"/>
      <c r="M10" s="245"/>
      <c r="N10" s="144"/>
      <c r="O10" s="245"/>
      <c r="P10" s="144"/>
      <c r="Q10" s="221"/>
      <c r="R10" s="221"/>
    </row>
    <row r="11" ht="29.25" customHeight="1" spans="1:18">
      <c r="A11" s="136">
        <v>2120899</v>
      </c>
      <c r="B11" s="220">
        <v>401001</v>
      </c>
      <c r="C11" s="136" t="s">
        <v>118</v>
      </c>
      <c r="D11" s="144">
        <f>E11+I11</f>
        <v>10000000</v>
      </c>
      <c r="E11" s="144"/>
      <c r="F11" s="144"/>
      <c r="G11" s="245"/>
      <c r="H11" s="245"/>
      <c r="I11" s="144">
        <v>10000000</v>
      </c>
      <c r="J11" s="245"/>
      <c r="K11" s="245"/>
      <c r="L11" s="245"/>
      <c r="M11" s="245"/>
      <c r="N11" s="144"/>
      <c r="O11" s="245"/>
      <c r="P11" s="144"/>
      <c r="Q11" s="221"/>
      <c r="R11" s="221"/>
    </row>
    <row r="12" ht="29.25" customHeight="1" spans="1:18">
      <c r="A12" s="188">
        <v>2120802</v>
      </c>
      <c r="B12" s="220">
        <v>401001</v>
      </c>
      <c r="C12" s="120" t="s">
        <v>119</v>
      </c>
      <c r="D12" s="144">
        <f>E12+I12</f>
        <v>4620000</v>
      </c>
      <c r="E12" s="144"/>
      <c r="F12" s="144"/>
      <c r="G12" s="245"/>
      <c r="H12" s="245"/>
      <c r="I12" s="144">
        <v>4620000</v>
      </c>
      <c r="J12" s="245"/>
      <c r="K12" s="245"/>
      <c r="L12" s="245"/>
      <c r="M12" s="245"/>
      <c r="N12" s="144"/>
      <c r="O12" s="245"/>
      <c r="P12" s="144"/>
      <c r="Q12" s="221"/>
      <c r="R12" s="221"/>
    </row>
    <row r="13" ht="19" customHeight="1"/>
    <row r="29" spans="4:6">
      <c r="D29" s="192">
        <v>282.21</v>
      </c>
      <c r="E29" s="192">
        <v>4.65</v>
      </c>
      <c r="F29" s="192">
        <f>D29/D36</f>
        <v>0.0465398931038634</v>
      </c>
    </row>
    <row r="30" spans="4:6">
      <c r="D30" s="192">
        <v>2020.22</v>
      </c>
      <c r="E30" s="192">
        <v>33.32</v>
      </c>
      <c r="F30" s="192">
        <f>D30/D36</f>
        <v>0.333159076029506</v>
      </c>
    </row>
    <row r="31" spans="4:6">
      <c r="D31" s="192">
        <v>1523</v>
      </c>
      <c r="E31" s="192">
        <v>25.12</v>
      </c>
      <c r="F31" s="192">
        <f>D31/D36</f>
        <v>0.251161394696091</v>
      </c>
    </row>
    <row r="32" spans="4:6">
      <c r="D32" s="192">
        <v>174.01</v>
      </c>
      <c r="E32" s="192">
        <v>2.86</v>
      </c>
      <c r="F32" s="192">
        <f>D32/D36</f>
        <v>0.0286963849580216</v>
      </c>
    </row>
    <row r="33" spans="4:6">
      <c r="D33" s="192">
        <v>311.39</v>
      </c>
      <c r="E33" s="192">
        <v>5.14</v>
      </c>
      <c r="F33" s="192">
        <f>D33/D36</f>
        <v>0.0513520332858936</v>
      </c>
    </row>
    <row r="34" spans="4:6">
      <c r="D34" s="192">
        <v>1291</v>
      </c>
      <c r="E34" s="192">
        <v>21.29</v>
      </c>
      <c r="F34" s="192">
        <f>D34/D36</f>
        <v>0.212901746915728</v>
      </c>
    </row>
    <row r="35" spans="4:6">
      <c r="D35" s="192">
        <v>462</v>
      </c>
      <c r="E35" s="192">
        <v>7.62</v>
      </c>
      <c r="F35" s="192">
        <f>D35/D36</f>
        <v>0.0761894710108958</v>
      </c>
    </row>
    <row r="36" spans="4:5">
      <c r="D36" s="192">
        <f>SUM(D29:D35)</f>
        <v>6063.83</v>
      </c>
      <c r="E36" s="192">
        <f>SUM(E29:E35)</f>
        <v>100</v>
      </c>
    </row>
  </sheetData>
  <sheetProtection formatCells="0" formatColumns="0" formatRows="0"/>
  <autoFilter ref="A6:T12">
    <extLst/>
  </autoFilter>
  <mergeCells count="18">
    <mergeCell ref="A2:P2"/>
    <mergeCell ref="O3:P3"/>
    <mergeCell ref="E4:H4"/>
    <mergeCell ref="A4:A6"/>
    <mergeCell ref="B4:B6"/>
    <mergeCell ref="C4:C6"/>
    <mergeCell ref="D4:D6"/>
    <mergeCell ref="E5:E6"/>
    <mergeCell ref="F5:F6"/>
    <mergeCell ref="G5:G6"/>
    <mergeCell ref="H5:H6"/>
    <mergeCell ref="I4:I6"/>
    <mergeCell ref="J4:J6"/>
    <mergeCell ref="M4:M6"/>
    <mergeCell ref="N4:N6"/>
    <mergeCell ref="O4:O6"/>
    <mergeCell ref="P4:P6"/>
    <mergeCell ref="K4:L5"/>
  </mergeCells>
  <printOptions horizontalCentered="1"/>
  <pageMargins left="0.393055555555556" right="0.393055555555556" top="0.984027777777778" bottom="0.471527777777778" header="0.354166666666667" footer="0.313888888888889"/>
  <pageSetup paperSize="9" scale="64"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S11" sqref="S11"/>
    </sheetView>
  </sheetViews>
  <sheetFormatPr defaultColWidth="9.6" defaultRowHeight="12.75"/>
  <cols>
    <col min="1" max="1" width="6.93333333333333" style="1" customWidth="1"/>
    <col min="2" max="2" width="16.2666666666667" style="1" customWidth="1"/>
    <col min="3" max="3" width="7.6" style="1" customWidth="1"/>
    <col min="4" max="10" width="9.6" style="1"/>
    <col min="11" max="11" width="1.2" style="1" customWidth="1"/>
    <col min="12" max="12" width="18.4" style="1" customWidth="1"/>
    <col min="13" max="13" width="8.8" style="1" customWidth="1"/>
    <col min="14" max="16384" width="9.6" style="1"/>
  </cols>
  <sheetData>
    <row r="1" s="1" customFormat="1" ht="12" customHeight="1" spans="12:13">
      <c r="L1" s="1" t="s">
        <v>553</v>
      </c>
      <c r="M1" s="54"/>
    </row>
    <row r="2" s="1" customFormat="1" ht="28.2" customHeight="1" spans="1:13">
      <c r="A2" s="2" t="s">
        <v>554</v>
      </c>
      <c r="B2" s="2"/>
      <c r="C2" s="2"/>
      <c r="D2" s="2"/>
      <c r="E2" s="2"/>
      <c r="F2" s="2"/>
      <c r="G2" s="2"/>
      <c r="H2" s="2"/>
      <c r="I2" s="2"/>
      <c r="J2" s="2"/>
      <c r="K2" s="2"/>
      <c r="L2" s="2"/>
      <c r="M2" s="2"/>
    </row>
    <row r="3" s="1" customFormat="1" ht="20.4" customHeight="1" spans="1:13">
      <c r="A3" s="3" t="s">
        <v>395</v>
      </c>
      <c r="B3" s="3"/>
      <c r="C3" s="3"/>
      <c r="D3" s="3"/>
      <c r="E3" s="3"/>
      <c r="F3" s="3"/>
      <c r="G3" s="3"/>
      <c r="H3" s="3"/>
      <c r="I3" s="3"/>
      <c r="J3" s="3"/>
      <c r="K3" s="3"/>
      <c r="L3" s="3"/>
      <c r="M3" s="3"/>
    </row>
    <row r="4" s="1" customFormat="1" ht="31.2" customHeight="1" spans="1:13">
      <c r="A4" s="4" t="s">
        <v>459</v>
      </c>
      <c r="B4" s="4"/>
      <c r="C4" s="4"/>
      <c r="D4" s="4"/>
      <c r="E4" s="4"/>
      <c r="F4" s="37"/>
      <c r="G4" s="37"/>
      <c r="H4" s="37"/>
      <c r="I4" s="48" t="s">
        <v>460</v>
      </c>
      <c r="J4" s="48"/>
      <c r="K4" s="48"/>
      <c r="L4" s="48"/>
      <c r="M4" s="37"/>
    </row>
    <row r="5" s="1" customFormat="1" ht="15.6" customHeight="1" spans="1:13">
      <c r="A5" s="5" t="s">
        <v>461</v>
      </c>
      <c r="B5" s="6" t="s">
        <v>234</v>
      </c>
      <c r="C5" s="7"/>
      <c r="D5" s="8" t="s">
        <v>555</v>
      </c>
      <c r="E5" s="8"/>
      <c r="F5" s="8"/>
      <c r="G5" s="8"/>
      <c r="H5" s="8"/>
      <c r="I5" s="8"/>
      <c r="J5" s="8"/>
      <c r="K5" s="8"/>
      <c r="L5" s="8"/>
      <c r="M5" s="8"/>
    </row>
    <row r="6" s="1" customFormat="1" ht="15.6" customHeight="1" spans="1:13">
      <c r="A6" s="5"/>
      <c r="B6" s="6" t="s">
        <v>463</v>
      </c>
      <c r="C6" s="7"/>
      <c r="D6" s="8" t="s">
        <v>531</v>
      </c>
      <c r="E6" s="8"/>
      <c r="F6" s="8"/>
      <c r="G6" s="8"/>
      <c r="H6" s="8"/>
      <c r="I6" s="8"/>
      <c r="J6" s="8"/>
      <c r="K6" s="8"/>
      <c r="L6" s="8"/>
      <c r="M6" s="8"/>
    </row>
    <row r="7" s="1" customFormat="1" ht="15.6" customHeight="1" spans="1:13">
      <c r="A7" s="5"/>
      <c r="B7" s="9" t="s">
        <v>532</v>
      </c>
      <c r="C7" s="9"/>
      <c r="D7" s="10" t="s">
        <v>108</v>
      </c>
      <c r="E7" s="10"/>
      <c r="F7" s="10"/>
      <c r="G7" s="8" t="s">
        <v>466</v>
      </c>
      <c r="H7" s="8"/>
      <c r="I7" s="8"/>
      <c r="J7" s="8" t="s">
        <v>467</v>
      </c>
      <c r="K7" s="8"/>
      <c r="L7" s="8"/>
      <c r="M7" s="8"/>
    </row>
    <row r="8" s="1" customFormat="1" ht="15.75" spans="1:13">
      <c r="A8" s="5"/>
      <c r="B8" s="9" t="s">
        <v>468</v>
      </c>
      <c r="C8" s="9"/>
      <c r="D8" s="11" t="s">
        <v>398</v>
      </c>
      <c r="E8" s="11"/>
      <c r="F8" s="11"/>
      <c r="G8" s="8" t="s">
        <v>403</v>
      </c>
      <c r="H8" s="8"/>
      <c r="I8" s="8"/>
      <c r="J8" s="49" t="s">
        <v>533</v>
      </c>
      <c r="K8" s="49"/>
      <c r="L8" s="49"/>
      <c r="M8" s="49"/>
    </row>
    <row r="9" s="1" customFormat="1" ht="15.6" customHeight="1" spans="1:13">
      <c r="A9" s="5"/>
      <c r="B9" s="9" t="s">
        <v>534</v>
      </c>
      <c r="C9" s="9"/>
      <c r="D9" s="12" t="s">
        <v>471</v>
      </c>
      <c r="E9" s="12"/>
      <c r="F9" s="12"/>
      <c r="G9" s="8" t="s">
        <v>403</v>
      </c>
      <c r="H9" s="8"/>
      <c r="I9" s="8"/>
      <c r="J9" s="33">
        <v>13874088798</v>
      </c>
      <c r="K9" s="33"/>
      <c r="L9" s="33"/>
      <c r="M9" s="33"/>
    </row>
    <row r="10" s="1" customFormat="1" ht="46.8" customHeight="1" spans="1:13">
      <c r="A10" s="5"/>
      <c r="B10" s="6" t="s">
        <v>472</v>
      </c>
      <c r="C10" s="7"/>
      <c r="D10" s="13" t="s">
        <v>556</v>
      </c>
      <c r="E10" s="13"/>
      <c r="F10" s="13"/>
      <c r="G10" s="13"/>
      <c r="H10" s="13"/>
      <c r="I10" s="13"/>
      <c r="J10" s="13"/>
      <c r="K10" s="13"/>
      <c r="L10" s="13"/>
      <c r="M10" s="13"/>
    </row>
    <row r="11" s="1" customFormat="1" ht="50" customHeight="1" spans="1:13">
      <c r="A11" s="5"/>
      <c r="B11" s="6" t="s">
        <v>474</v>
      </c>
      <c r="C11" s="7"/>
      <c r="D11" s="13" t="s">
        <v>557</v>
      </c>
      <c r="E11" s="13"/>
      <c r="F11" s="13"/>
      <c r="G11" s="13"/>
      <c r="H11" s="13"/>
      <c r="I11" s="13"/>
      <c r="J11" s="13"/>
      <c r="K11" s="13"/>
      <c r="L11" s="13"/>
      <c r="M11" s="13"/>
    </row>
    <row r="12" s="1" customFormat="1" ht="39" customHeight="1" spans="1:13">
      <c r="A12" s="5"/>
      <c r="B12" s="6" t="s">
        <v>476</v>
      </c>
      <c r="C12" s="7"/>
      <c r="D12" s="8" t="s">
        <v>558</v>
      </c>
      <c r="E12" s="8"/>
      <c r="F12" s="8"/>
      <c r="G12" s="8"/>
      <c r="H12" s="8"/>
      <c r="I12" s="8"/>
      <c r="J12" s="8"/>
      <c r="K12" s="8"/>
      <c r="L12" s="8"/>
      <c r="M12" s="8"/>
    </row>
    <row r="13" s="1" customFormat="1" ht="15.6" customHeight="1" spans="1:13">
      <c r="A13" s="5" t="s">
        <v>478</v>
      </c>
      <c r="B13" s="14" t="s">
        <v>479</v>
      </c>
      <c r="C13" s="15"/>
      <c r="D13" s="16" t="s">
        <v>480</v>
      </c>
      <c r="E13" s="16"/>
      <c r="F13" s="16" t="s">
        <v>481</v>
      </c>
      <c r="G13" s="16"/>
      <c r="H13" s="16"/>
      <c r="I13" s="16"/>
      <c r="J13" s="16" t="s">
        <v>482</v>
      </c>
      <c r="K13" s="16"/>
      <c r="L13" s="16"/>
      <c r="M13" s="16"/>
    </row>
    <row r="14" s="1" customFormat="1" ht="15.6" customHeight="1" spans="1:13">
      <c r="A14" s="5"/>
      <c r="B14" s="17"/>
      <c r="C14" s="18"/>
      <c r="D14" s="8" t="s">
        <v>483</v>
      </c>
      <c r="E14" s="8"/>
      <c r="F14" s="8">
        <v>200</v>
      </c>
      <c r="G14" s="8"/>
      <c r="H14" s="8"/>
      <c r="I14" s="8"/>
      <c r="J14" s="8">
        <v>95</v>
      </c>
      <c r="K14" s="8"/>
      <c r="L14" s="8"/>
      <c r="M14" s="8"/>
    </row>
    <row r="15" s="1" customFormat="1" ht="15.6" customHeight="1" spans="1:13">
      <c r="A15" s="5"/>
      <c r="B15" s="17"/>
      <c r="C15" s="18"/>
      <c r="D15" s="8" t="s">
        <v>484</v>
      </c>
      <c r="E15" s="8"/>
      <c r="F15" s="8">
        <v>200</v>
      </c>
      <c r="G15" s="8"/>
      <c r="H15" s="8"/>
      <c r="I15" s="8"/>
      <c r="J15" s="8">
        <v>95</v>
      </c>
      <c r="K15" s="8"/>
      <c r="L15" s="8"/>
      <c r="M15" s="8"/>
    </row>
    <row r="16" s="1" customFormat="1" ht="15.6" customHeight="1" spans="1:13">
      <c r="A16" s="5"/>
      <c r="B16" s="17"/>
      <c r="C16" s="18"/>
      <c r="D16" s="8" t="s">
        <v>485</v>
      </c>
      <c r="E16" s="8"/>
      <c r="F16" s="8"/>
      <c r="G16" s="8"/>
      <c r="H16" s="8"/>
      <c r="I16" s="8"/>
      <c r="J16" s="8"/>
      <c r="K16" s="8"/>
      <c r="L16" s="8"/>
      <c r="M16" s="8"/>
    </row>
    <row r="17" s="1" customFormat="1" ht="15.75" spans="1:13">
      <c r="A17" s="5"/>
      <c r="B17" s="17"/>
      <c r="C17" s="18"/>
      <c r="D17" s="8" t="s">
        <v>486</v>
      </c>
      <c r="E17" s="8"/>
      <c r="F17" s="8"/>
      <c r="G17" s="8"/>
      <c r="H17" s="8"/>
      <c r="I17" s="8"/>
      <c r="J17" s="8"/>
      <c r="K17" s="8"/>
      <c r="L17" s="8"/>
      <c r="M17" s="8"/>
    </row>
    <row r="18" s="1" customFormat="1" ht="15.75" spans="1:13">
      <c r="A18" s="5"/>
      <c r="B18" s="19"/>
      <c r="C18" s="20"/>
      <c r="D18" s="8" t="s">
        <v>487</v>
      </c>
      <c r="E18" s="8"/>
      <c r="F18" s="8"/>
      <c r="G18" s="8"/>
      <c r="H18" s="8"/>
      <c r="I18" s="8"/>
      <c r="J18" s="8"/>
      <c r="K18" s="8"/>
      <c r="L18" s="8"/>
      <c r="M18" s="8"/>
    </row>
    <row r="19" s="1" customFormat="1" ht="15.75" spans="1:13">
      <c r="A19" s="5"/>
      <c r="B19" s="14" t="s">
        <v>488</v>
      </c>
      <c r="C19" s="15"/>
      <c r="D19" s="8" t="s">
        <v>480</v>
      </c>
      <c r="E19" s="8"/>
      <c r="F19" s="38" t="s">
        <v>489</v>
      </c>
      <c r="G19" s="38"/>
      <c r="H19" s="38"/>
      <c r="I19" s="38" t="s">
        <v>490</v>
      </c>
      <c r="J19" s="38"/>
      <c r="K19" s="38"/>
      <c r="L19" s="38" t="s">
        <v>491</v>
      </c>
      <c r="M19" s="38"/>
    </row>
    <row r="20" s="1" customFormat="1" ht="15.75" spans="1:13">
      <c r="A20" s="5"/>
      <c r="B20" s="17"/>
      <c r="C20" s="18"/>
      <c r="D20" s="8" t="s">
        <v>483</v>
      </c>
      <c r="E20" s="8"/>
      <c r="F20" s="8">
        <v>200</v>
      </c>
      <c r="G20" s="8"/>
      <c r="H20" s="8"/>
      <c r="I20" s="8">
        <v>95</v>
      </c>
      <c r="J20" s="8"/>
      <c r="K20" s="8"/>
      <c r="L20" s="8"/>
      <c r="M20" s="8"/>
    </row>
    <row r="21" s="1" customFormat="1" ht="15.75" spans="1:13">
      <c r="A21" s="5"/>
      <c r="B21" s="17"/>
      <c r="C21" s="18"/>
      <c r="D21" s="8" t="s">
        <v>492</v>
      </c>
      <c r="E21" s="8"/>
      <c r="F21" s="8">
        <v>120</v>
      </c>
      <c r="G21" s="8"/>
      <c r="H21" s="8"/>
      <c r="I21" s="8">
        <v>57</v>
      </c>
      <c r="J21" s="8"/>
      <c r="K21" s="8"/>
      <c r="L21" s="8"/>
      <c r="M21" s="8"/>
    </row>
    <row r="22" s="1" customFormat="1" ht="15.75" spans="1:13">
      <c r="A22" s="5"/>
      <c r="B22" s="17"/>
      <c r="C22" s="18"/>
      <c r="D22" s="13" t="s">
        <v>493</v>
      </c>
      <c r="E22" s="13"/>
      <c r="F22" s="8">
        <v>80</v>
      </c>
      <c r="G22" s="8"/>
      <c r="H22" s="8"/>
      <c r="I22" s="8">
        <v>38</v>
      </c>
      <c r="J22" s="8"/>
      <c r="K22" s="8"/>
      <c r="L22" s="8"/>
      <c r="M22" s="8"/>
    </row>
    <row r="23" s="1" customFormat="1" ht="160" customHeight="1" spans="1:13">
      <c r="A23" s="21" t="s">
        <v>494</v>
      </c>
      <c r="B23" s="21"/>
      <c r="C23" s="21"/>
      <c r="D23" s="8" t="s">
        <v>495</v>
      </c>
      <c r="E23" s="8"/>
      <c r="F23" s="8"/>
      <c r="G23" s="8"/>
      <c r="H23" s="8"/>
      <c r="I23" s="8"/>
      <c r="J23" s="8"/>
      <c r="K23" s="8"/>
      <c r="L23" s="8"/>
      <c r="M23" s="8"/>
    </row>
    <row r="24" s="1" customFormat="1" ht="15.75" spans="1:13">
      <c r="A24" s="23" t="s">
        <v>496</v>
      </c>
      <c r="B24" s="24"/>
      <c r="C24" s="25" t="s">
        <v>497</v>
      </c>
      <c r="D24" s="25"/>
      <c r="E24" s="25"/>
      <c r="F24" s="25"/>
      <c r="G24" s="25"/>
      <c r="H24" s="16" t="s">
        <v>498</v>
      </c>
      <c r="I24" s="16"/>
      <c r="J24" s="16"/>
      <c r="K24" s="16" t="s">
        <v>499</v>
      </c>
      <c r="L24" s="16"/>
      <c r="M24" s="16"/>
    </row>
    <row r="25" s="1" customFormat="1" ht="15.75" spans="1:13">
      <c r="A25" s="26"/>
      <c r="B25" s="27"/>
      <c r="C25" s="28"/>
      <c r="D25" s="28"/>
      <c r="E25" s="28"/>
      <c r="F25" s="28"/>
      <c r="G25" s="28"/>
      <c r="H25" s="39">
        <v>44197</v>
      </c>
      <c r="I25" s="8"/>
      <c r="J25" s="8"/>
      <c r="K25" s="39">
        <v>44561</v>
      </c>
      <c r="L25" s="8"/>
      <c r="M25" s="8"/>
    </row>
    <row r="26" s="1" customFormat="1" ht="24" customHeight="1" spans="1:13">
      <c r="A26" s="29" t="s">
        <v>500</v>
      </c>
      <c r="B26" s="63" t="s">
        <v>501</v>
      </c>
      <c r="C26" s="12" t="s">
        <v>559</v>
      </c>
      <c r="D26" s="12"/>
      <c r="E26" s="12"/>
      <c r="F26" s="12"/>
      <c r="G26" s="12"/>
      <c r="H26" s="12"/>
      <c r="I26" s="12"/>
      <c r="J26" s="12"/>
      <c r="K26" s="12"/>
      <c r="L26" s="12"/>
      <c r="M26" s="12"/>
    </row>
    <row r="27" s="1" customFormat="1" ht="24" customHeight="1" spans="1:13">
      <c r="A27" s="29"/>
      <c r="B27" s="64" t="s">
        <v>503</v>
      </c>
      <c r="C27" s="12" t="s">
        <v>560</v>
      </c>
      <c r="D27" s="12"/>
      <c r="E27" s="12"/>
      <c r="F27" s="12"/>
      <c r="G27" s="12"/>
      <c r="H27" s="12"/>
      <c r="I27" s="12"/>
      <c r="J27" s="12"/>
      <c r="K27" s="12"/>
      <c r="L27" s="12"/>
      <c r="M27" s="12"/>
    </row>
    <row r="28" s="1" customFormat="1" ht="42" customHeight="1" spans="1:13">
      <c r="A28" s="29"/>
      <c r="B28" s="32" t="s">
        <v>504</v>
      </c>
      <c r="C28" s="12" t="s">
        <v>421</v>
      </c>
      <c r="D28" s="12"/>
      <c r="E28" s="12" t="s">
        <v>422</v>
      </c>
      <c r="F28" s="12"/>
      <c r="G28" s="12"/>
      <c r="H28" s="12" t="s">
        <v>423</v>
      </c>
      <c r="I28" s="12"/>
      <c r="J28" s="12"/>
      <c r="K28" s="12"/>
      <c r="L28" s="12" t="s">
        <v>424</v>
      </c>
      <c r="M28" s="12"/>
    </row>
    <row r="29" s="1" customFormat="1" ht="57" customHeight="1" spans="1:13">
      <c r="A29" s="29"/>
      <c r="B29" s="32"/>
      <c r="C29" s="33" t="s">
        <v>505</v>
      </c>
      <c r="D29" s="33"/>
      <c r="E29" s="12" t="s">
        <v>426</v>
      </c>
      <c r="F29" s="12"/>
      <c r="G29" s="12"/>
      <c r="H29" s="40" t="s">
        <v>561</v>
      </c>
      <c r="I29" s="40"/>
      <c r="J29" s="40"/>
      <c r="K29" s="40"/>
      <c r="L29" s="50" t="s">
        <v>562</v>
      </c>
      <c r="M29" s="50"/>
    </row>
    <row r="30" s="1" customFormat="1" ht="42" customHeight="1" spans="1:13">
      <c r="A30" s="29"/>
      <c r="B30" s="32"/>
      <c r="C30" s="33"/>
      <c r="D30" s="33"/>
      <c r="E30" s="12" t="s">
        <v>429</v>
      </c>
      <c r="F30" s="12"/>
      <c r="G30" s="12"/>
      <c r="H30" s="40" t="s">
        <v>563</v>
      </c>
      <c r="I30" s="40"/>
      <c r="J30" s="40"/>
      <c r="K30" s="40"/>
      <c r="L30" s="50" t="s">
        <v>564</v>
      </c>
      <c r="M30" s="50"/>
    </row>
    <row r="31" s="1" customFormat="1" ht="51" customHeight="1" spans="1:13">
      <c r="A31" s="29"/>
      <c r="B31" s="32"/>
      <c r="C31" s="33"/>
      <c r="D31" s="33"/>
      <c r="E31" s="12" t="s">
        <v>432</v>
      </c>
      <c r="F31" s="12"/>
      <c r="G31" s="12"/>
      <c r="H31" s="40" t="s">
        <v>565</v>
      </c>
      <c r="I31" s="40"/>
      <c r="J31" s="40"/>
      <c r="K31" s="40"/>
      <c r="L31" s="50" t="s">
        <v>566</v>
      </c>
      <c r="M31" s="50"/>
    </row>
    <row r="32" s="1" customFormat="1" ht="32" customHeight="1" spans="1:13">
      <c r="A32" s="29"/>
      <c r="B32" s="32"/>
      <c r="C32" s="33"/>
      <c r="D32" s="33"/>
      <c r="E32" s="43" t="s">
        <v>435</v>
      </c>
      <c r="F32" s="43"/>
      <c r="G32" s="43"/>
      <c r="H32" s="44" t="s">
        <v>436</v>
      </c>
      <c r="I32" s="44"/>
      <c r="J32" s="44"/>
      <c r="K32" s="44"/>
      <c r="L32" s="52" t="s">
        <v>567</v>
      </c>
      <c r="M32" s="52"/>
    </row>
    <row r="33" s="1" customFormat="1" ht="16" customHeight="1" spans="1:13">
      <c r="A33" s="29"/>
      <c r="B33" s="32"/>
      <c r="C33" s="33"/>
      <c r="D33" s="33"/>
      <c r="E33" s="43"/>
      <c r="F33" s="43"/>
      <c r="G33" s="43"/>
      <c r="H33" s="44"/>
      <c r="I33" s="44"/>
      <c r="J33" s="44"/>
      <c r="K33" s="44"/>
      <c r="L33" s="52"/>
      <c r="M33" s="52"/>
    </row>
    <row r="34" s="1" customFormat="1" ht="42" customHeight="1" spans="1:13">
      <c r="A34" s="29"/>
      <c r="B34" s="32"/>
      <c r="C34" s="12" t="s">
        <v>421</v>
      </c>
      <c r="D34" s="12"/>
      <c r="E34" s="12" t="s">
        <v>422</v>
      </c>
      <c r="F34" s="12"/>
      <c r="G34" s="12"/>
      <c r="H34" s="12" t="s">
        <v>423</v>
      </c>
      <c r="I34" s="12"/>
      <c r="J34" s="12"/>
      <c r="K34" s="12"/>
      <c r="L34" s="12" t="s">
        <v>424</v>
      </c>
      <c r="M34" s="12"/>
    </row>
    <row r="35" s="1" customFormat="1" ht="45" customHeight="1" spans="1:13">
      <c r="A35" s="29"/>
      <c r="B35" s="32"/>
      <c r="C35" s="33" t="s">
        <v>514</v>
      </c>
      <c r="D35" s="33"/>
      <c r="E35" s="12" t="s">
        <v>439</v>
      </c>
      <c r="F35" s="12"/>
      <c r="G35" s="12"/>
      <c r="H35" s="40" t="s">
        <v>568</v>
      </c>
      <c r="I35" s="40"/>
      <c r="J35" s="40"/>
      <c r="K35" s="40"/>
      <c r="L35" s="50" t="s">
        <v>569</v>
      </c>
      <c r="M35" s="50"/>
    </row>
    <row r="36" s="1" customFormat="1" ht="54" customHeight="1" spans="1:13">
      <c r="A36" s="29"/>
      <c r="B36" s="32"/>
      <c r="C36" s="33"/>
      <c r="D36" s="33"/>
      <c r="E36" s="12" t="s">
        <v>442</v>
      </c>
      <c r="F36" s="12"/>
      <c r="G36" s="12"/>
      <c r="H36" s="40" t="s">
        <v>546</v>
      </c>
      <c r="I36" s="40"/>
      <c r="J36" s="40"/>
      <c r="K36" s="40"/>
      <c r="L36" s="50" t="s">
        <v>570</v>
      </c>
      <c r="M36" s="50"/>
    </row>
    <row r="37" s="1" customFormat="1" ht="60" customHeight="1" spans="1:13">
      <c r="A37" s="29"/>
      <c r="B37" s="32"/>
      <c r="C37" s="33"/>
      <c r="D37" s="33"/>
      <c r="E37" s="12" t="s">
        <v>445</v>
      </c>
      <c r="F37" s="12"/>
      <c r="G37" s="12"/>
      <c r="H37" s="40" t="s">
        <v>548</v>
      </c>
      <c r="I37" s="40"/>
      <c r="J37" s="40"/>
      <c r="K37" s="40"/>
      <c r="L37" s="50" t="s">
        <v>571</v>
      </c>
      <c r="M37" s="50"/>
    </row>
    <row r="38" s="1" customFormat="1" ht="73" customHeight="1" spans="1:13">
      <c r="A38" s="29"/>
      <c r="B38" s="32"/>
      <c r="C38" s="33"/>
      <c r="D38" s="33"/>
      <c r="E38" s="12" t="s">
        <v>447</v>
      </c>
      <c r="F38" s="12"/>
      <c r="G38" s="12"/>
      <c r="H38" s="40" t="s">
        <v>549</v>
      </c>
      <c r="I38" s="40"/>
      <c r="J38" s="40"/>
      <c r="K38" s="40"/>
      <c r="L38" s="50" t="s">
        <v>572</v>
      </c>
      <c r="M38" s="50"/>
    </row>
    <row r="39" s="1" customFormat="1" ht="33" customHeight="1" spans="1:13">
      <c r="A39" s="29"/>
      <c r="B39" s="32"/>
      <c r="C39" s="33"/>
      <c r="D39" s="33"/>
      <c r="E39" s="41" t="s">
        <v>450</v>
      </c>
      <c r="F39" s="41"/>
      <c r="G39" s="41"/>
      <c r="H39" s="42" t="s">
        <v>451</v>
      </c>
      <c r="I39" s="42"/>
      <c r="J39" s="42"/>
      <c r="K39" s="42"/>
      <c r="L39" s="51" t="s">
        <v>573</v>
      </c>
      <c r="M39" s="51"/>
    </row>
    <row r="40" s="1" customFormat="1" ht="54" customHeight="1" spans="1:13">
      <c r="A40" s="65" t="s">
        <v>525</v>
      </c>
      <c r="B40" s="65"/>
      <c r="C40" s="65"/>
      <c r="D40" s="66" t="s">
        <v>454</v>
      </c>
      <c r="E40" s="66"/>
      <c r="F40" s="66"/>
      <c r="G40" s="66"/>
      <c r="H40" s="66"/>
      <c r="I40" s="66"/>
      <c r="J40" s="66"/>
      <c r="K40" s="66"/>
      <c r="L40" s="66"/>
      <c r="M40" s="66"/>
    </row>
    <row r="41" s="1" customFormat="1" ht="62" customHeight="1" spans="1:13">
      <c r="A41" s="65" t="s">
        <v>526</v>
      </c>
      <c r="B41" s="65"/>
      <c r="C41" s="65"/>
      <c r="D41" s="67" t="s">
        <v>527</v>
      </c>
      <c r="E41" s="67"/>
      <c r="F41" s="67"/>
      <c r="G41" s="67"/>
      <c r="H41" s="67"/>
      <c r="I41" s="67"/>
      <c r="J41" s="67"/>
      <c r="K41" s="67"/>
      <c r="L41" s="67"/>
      <c r="M41" s="67"/>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0:C40"/>
    <mergeCell ref="D40:M40"/>
    <mergeCell ref="A41:C41"/>
    <mergeCell ref="D41:M41"/>
    <mergeCell ref="A5:A12"/>
    <mergeCell ref="A13:A22"/>
    <mergeCell ref="A26:A39"/>
    <mergeCell ref="B28:B39"/>
    <mergeCell ref="B13:C18"/>
    <mergeCell ref="B19:C22"/>
    <mergeCell ref="A24:B25"/>
    <mergeCell ref="C29:D33"/>
    <mergeCell ref="E32:G33"/>
    <mergeCell ref="H32:K33"/>
    <mergeCell ref="L32:M33"/>
    <mergeCell ref="C35:D39"/>
  </mergeCells>
  <pageMargins left="0.393055555555556" right="0.161111111111111" top="1" bottom="1" header="0.511805555555556" footer="0.511805555555556"/>
  <pageSetup paperSize="9" orientation="portrait"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A1" sqref="$A1:$XFD1048576"/>
    </sheetView>
  </sheetViews>
  <sheetFormatPr defaultColWidth="9.6" defaultRowHeight="12.75"/>
  <cols>
    <col min="1" max="1" width="9.6" style="1"/>
    <col min="2" max="2" width="12" style="1" customWidth="1"/>
    <col min="3" max="3" width="9.6" style="1"/>
    <col min="4" max="4" width="4.4" style="1" customWidth="1"/>
    <col min="5" max="5" width="5.86666666666667" style="1" customWidth="1"/>
    <col min="6" max="6" width="4.53333333333333" style="1" customWidth="1"/>
    <col min="7" max="9" width="9.6" style="1"/>
    <col min="10" max="10" width="6.66666666666667" style="1" customWidth="1"/>
    <col min="11" max="11" width="2.26666666666667" style="1" customWidth="1"/>
    <col min="12" max="12" width="9.6" style="1"/>
    <col min="13" max="13" width="20.2666666666667" style="1" customWidth="1"/>
    <col min="14" max="16384" width="9.6" style="1"/>
  </cols>
  <sheetData>
    <row r="1" s="1" customFormat="1" ht="12" customHeight="1" spans="13:13">
      <c r="M1" s="54" t="s">
        <v>574</v>
      </c>
    </row>
    <row r="2" s="1" customFormat="1" ht="28.2" customHeight="1" spans="1:13">
      <c r="A2" s="2" t="s">
        <v>575</v>
      </c>
      <c r="B2" s="2"/>
      <c r="C2" s="2"/>
      <c r="D2" s="2"/>
      <c r="E2" s="2"/>
      <c r="F2" s="2"/>
      <c r="G2" s="2"/>
      <c r="H2" s="2"/>
      <c r="I2" s="2"/>
      <c r="J2" s="2"/>
      <c r="K2" s="2"/>
      <c r="L2" s="2"/>
      <c r="M2" s="2"/>
    </row>
    <row r="3" s="1" customFormat="1" ht="20.4" customHeight="1" spans="1:13">
      <c r="A3" s="3" t="s">
        <v>395</v>
      </c>
      <c r="B3" s="3"/>
      <c r="C3" s="3"/>
      <c r="D3" s="3"/>
      <c r="E3" s="3"/>
      <c r="F3" s="3"/>
      <c r="G3" s="3"/>
      <c r="H3" s="3"/>
      <c r="I3" s="3"/>
      <c r="J3" s="3"/>
      <c r="K3" s="3"/>
      <c r="L3" s="3"/>
      <c r="M3" s="3"/>
    </row>
    <row r="4" s="1" customFormat="1" ht="15.6" customHeight="1" spans="1:13">
      <c r="A4" s="4" t="s">
        <v>459</v>
      </c>
      <c r="B4" s="4"/>
      <c r="C4" s="4"/>
      <c r="D4" s="4"/>
      <c r="E4" s="4"/>
      <c r="F4" s="4"/>
      <c r="G4" s="4"/>
      <c r="H4" s="37"/>
      <c r="I4" s="48" t="s">
        <v>460</v>
      </c>
      <c r="J4" s="48"/>
      <c r="K4" s="48"/>
      <c r="L4" s="48"/>
      <c r="M4" s="37"/>
    </row>
    <row r="5" s="1" customFormat="1" ht="15.75" spans="1:13">
      <c r="A5" s="5" t="s">
        <v>461</v>
      </c>
      <c r="B5" s="6" t="s">
        <v>234</v>
      </c>
      <c r="C5" s="7"/>
      <c r="D5" s="8" t="s">
        <v>576</v>
      </c>
      <c r="E5" s="8"/>
      <c r="F5" s="8"/>
      <c r="G5" s="8"/>
      <c r="H5" s="8"/>
      <c r="I5" s="8"/>
      <c r="J5" s="8"/>
      <c r="K5" s="8"/>
      <c r="L5" s="8"/>
      <c r="M5" s="8"/>
    </row>
    <row r="6" s="1" customFormat="1" ht="15.75" spans="1:13">
      <c r="A6" s="5"/>
      <c r="B6" s="6" t="s">
        <v>463</v>
      </c>
      <c r="C6" s="7"/>
      <c r="D6" s="8" t="s">
        <v>577</v>
      </c>
      <c r="E6" s="8"/>
      <c r="F6" s="8"/>
      <c r="G6" s="8"/>
      <c r="H6" s="8"/>
      <c r="I6" s="8"/>
      <c r="J6" s="8"/>
      <c r="K6" s="8"/>
      <c r="L6" s="8"/>
      <c r="M6" s="8"/>
    </row>
    <row r="7" s="1" customFormat="1" ht="15.75" spans="1:13">
      <c r="A7" s="5"/>
      <c r="B7" s="9" t="s">
        <v>532</v>
      </c>
      <c r="C7" s="9"/>
      <c r="D7" s="10" t="s">
        <v>108</v>
      </c>
      <c r="E7" s="10"/>
      <c r="F7" s="10"/>
      <c r="G7" s="12" t="s">
        <v>578</v>
      </c>
      <c r="H7" s="12"/>
      <c r="I7" s="12"/>
      <c r="J7" s="11" t="s">
        <v>579</v>
      </c>
      <c r="K7" s="11"/>
      <c r="L7" s="11"/>
      <c r="M7" s="11"/>
    </row>
    <row r="8" s="1" customFormat="1" ht="15.75" spans="1:13">
      <c r="A8" s="5"/>
      <c r="B8" s="9" t="s">
        <v>468</v>
      </c>
      <c r="C8" s="9"/>
      <c r="D8" s="11" t="s">
        <v>398</v>
      </c>
      <c r="E8" s="11"/>
      <c r="F8" s="11"/>
      <c r="G8" s="12" t="s">
        <v>580</v>
      </c>
      <c r="H8" s="12"/>
      <c r="I8" s="12"/>
      <c r="J8" s="11" t="s">
        <v>533</v>
      </c>
      <c r="K8" s="11"/>
      <c r="L8" s="11"/>
      <c r="M8" s="11"/>
    </row>
    <row r="9" s="1" customFormat="1" ht="15.75" spans="1:13">
      <c r="A9" s="5"/>
      <c r="B9" s="9" t="s">
        <v>534</v>
      </c>
      <c r="C9" s="9"/>
      <c r="D9" s="12" t="s">
        <v>471</v>
      </c>
      <c r="E9" s="12"/>
      <c r="F9" s="12"/>
      <c r="G9" s="12" t="s">
        <v>580</v>
      </c>
      <c r="H9" s="12"/>
      <c r="I9" s="12"/>
      <c r="J9" s="12">
        <v>13874088798</v>
      </c>
      <c r="K9" s="12"/>
      <c r="L9" s="12"/>
      <c r="M9" s="12"/>
    </row>
    <row r="10" s="1" customFormat="1" ht="52" customHeight="1" spans="1:13">
      <c r="A10" s="5"/>
      <c r="B10" s="9" t="s">
        <v>581</v>
      </c>
      <c r="C10" s="9"/>
      <c r="D10" s="57" t="s">
        <v>582</v>
      </c>
      <c r="E10" s="57"/>
      <c r="F10" s="57"/>
      <c r="G10" s="57"/>
      <c r="H10" s="57"/>
      <c r="I10" s="57"/>
      <c r="J10" s="57"/>
      <c r="K10" s="57"/>
      <c r="L10" s="57"/>
      <c r="M10" s="57"/>
    </row>
    <row r="11" s="1" customFormat="1" ht="52" customHeight="1" spans="1:13">
      <c r="A11" s="5"/>
      <c r="B11" s="58" t="s">
        <v>474</v>
      </c>
      <c r="C11" s="58"/>
      <c r="D11" s="59" t="s">
        <v>557</v>
      </c>
      <c r="E11" s="59"/>
      <c r="F11" s="59"/>
      <c r="G11" s="59"/>
      <c r="H11" s="59"/>
      <c r="I11" s="59"/>
      <c r="J11" s="59"/>
      <c r="K11" s="59"/>
      <c r="L11" s="59"/>
      <c r="M11" s="59"/>
    </row>
    <row r="12" s="1" customFormat="1" ht="36" customHeight="1" spans="1:13">
      <c r="A12" s="5"/>
      <c r="B12" s="58" t="s">
        <v>583</v>
      </c>
      <c r="C12" s="58"/>
      <c r="D12" s="59" t="s">
        <v>584</v>
      </c>
      <c r="E12" s="59"/>
      <c r="F12" s="59"/>
      <c r="G12" s="59"/>
      <c r="H12" s="59"/>
      <c r="I12" s="59"/>
      <c r="J12" s="59"/>
      <c r="K12" s="59"/>
      <c r="L12" s="59"/>
      <c r="M12" s="59"/>
    </row>
    <row r="13" s="1" customFormat="1" ht="15.75" spans="1:13">
      <c r="A13" s="5" t="s">
        <v>478</v>
      </c>
      <c r="B13" s="14" t="s">
        <v>479</v>
      </c>
      <c r="C13" s="15"/>
      <c r="D13" s="16" t="s">
        <v>480</v>
      </c>
      <c r="E13" s="16"/>
      <c r="F13" s="16" t="s">
        <v>481</v>
      </c>
      <c r="G13" s="16"/>
      <c r="H13" s="16"/>
      <c r="I13" s="16"/>
      <c r="J13" s="16" t="s">
        <v>482</v>
      </c>
      <c r="K13" s="16"/>
      <c r="L13" s="16"/>
      <c r="M13" s="16"/>
    </row>
    <row r="14" s="1" customFormat="1" ht="15.75" spans="1:13">
      <c r="A14" s="5"/>
      <c r="B14" s="17"/>
      <c r="C14" s="18"/>
      <c r="D14" s="8" t="s">
        <v>483</v>
      </c>
      <c r="E14" s="8"/>
      <c r="F14" s="8"/>
      <c r="G14" s="8"/>
      <c r="H14" s="8"/>
      <c r="I14" s="8"/>
      <c r="J14" s="8">
        <v>35</v>
      </c>
      <c r="K14" s="8"/>
      <c r="L14" s="8"/>
      <c r="M14" s="8"/>
    </row>
    <row r="15" s="1" customFormat="1" ht="15.75" spans="1:13">
      <c r="A15" s="5"/>
      <c r="B15" s="17"/>
      <c r="C15" s="18"/>
      <c r="D15" s="8" t="s">
        <v>484</v>
      </c>
      <c r="E15" s="8"/>
      <c r="F15" s="8"/>
      <c r="G15" s="8"/>
      <c r="H15" s="8"/>
      <c r="I15" s="8"/>
      <c r="J15" s="8">
        <v>35</v>
      </c>
      <c r="K15" s="8"/>
      <c r="L15" s="8"/>
      <c r="M15" s="8"/>
    </row>
    <row r="16" s="1" customFormat="1" ht="15.75" spans="1:13">
      <c r="A16" s="5"/>
      <c r="B16" s="17"/>
      <c r="C16" s="18"/>
      <c r="D16" s="8" t="s">
        <v>485</v>
      </c>
      <c r="E16" s="8"/>
      <c r="F16" s="8"/>
      <c r="G16" s="8"/>
      <c r="H16" s="8"/>
      <c r="I16" s="8"/>
      <c r="J16" s="8"/>
      <c r="K16" s="8"/>
      <c r="L16" s="8"/>
      <c r="M16" s="8"/>
    </row>
    <row r="17" s="1" customFormat="1" ht="15.75" spans="1:13">
      <c r="A17" s="5"/>
      <c r="B17" s="17"/>
      <c r="C17" s="18"/>
      <c r="D17" s="8" t="s">
        <v>486</v>
      </c>
      <c r="E17" s="8"/>
      <c r="F17" s="8"/>
      <c r="G17" s="8"/>
      <c r="H17" s="8"/>
      <c r="I17" s="8"/>
      <c r="J17" s="8"/>
      <c r="K17" s="8"/>
      <c r="L17" s="8"/>
      <c r="M17" s="8"/>
    </row>
    <row r="18" s="1" customFormat="1" ht="15.75" spans="1:13">
      <c r="A18" s="5"/>
      <c r="B18" s="19"/>
      <c r="C18" s="20"/>
      <c r="D18" s="8" t="s">
        <v>487</v>
      </c>
      <c r="E18" s="8"/>
      <c r="F18" s="8"/>
      <c r="G18" s="8"/>
      <c r="H18" s="8"/>
      <c r="I18" s="8"/>
      <c r="J18" s="8"/>
      <c r="K18" s="8"/>
      <c r="L18" s="8"/>
      <c r="M18" s="8"/>
    </row>
    <row r="19" s="1" customFormat="1" ht="15.75" spans="1:13">
      <c r="A19" s="5"/>
      <c r="B19" s="14" t="s">
        <v>488</v>
      </c>
      <c r="C19" s="15"/>
      <c r="D19" s="8" t="s">
        <v>480</v>
      </c>
      <c r="E19" s="8"/>
      <c r="F19" s="38" t="s">
        <v>489</v>
      </c>
      <c r="G19" s="38"/>
      <c r="H19" s="38"/>
      <c r="I19" s="38" t="s">
        <v>490</v>
      </c>
      <c r="J19" s="38"/>
      <c r="K19" s="38"/>
      <c r="L19" s="38" t="s">
        <v>491</v>
      </c>
      <c r="M19" s="38"/>
    </row>
    <row r="20" s="1" customFormat="1" ht="15.75" spans="1:13">
      <c r="A20" s="5"/>
      <c r="B20" s="17"/>
      <c r="C20" s="18"/>
      <c r="D20" s="8" t="s">
        <v>483</v>
      </c>
      <c r="E20" s="8"/>
      <c r="F20" s="13"/>
      <c r="G20" s="13"/>
      <c r="H20" s="13"/>
      <c r="I20" s="8">
        <v>35</v>
      </c>
      <c r="J20" s="8"/>
      <c r="K20" s="8"/>
      <c r="L20" s="13"/>
      <c r="M20" s="13"/>
    </row>
    <row r="21" s="1" customFormat="1" ht="15.75" spans="1:13">
      <c r="A21" s="5"/>
      <c r="B21" s="17"/>
      <c r="C21" s="18"/>
      <c r="D21" s="8" t="s">
        <v>492</v>
      </c>
      <c r="E21" s="8"/>
      <c r="F21" s="13"/>
      <c r="G21" s="13"/>
      <c r="H21" s="13"/>
      <c r="I21" s="8">
        <v>21</v>
      </c>
      <c r="J21" s="8"/>
      <c r="K21" s="8"/>
      <c r="L21" s="13"/>
      <c r="M21" s="13"/>
    </row>
    <row r="22" s="1" customFormat="1" ht="15.75" spans="1:13">
      <c r="A22" s="5"/>
      <c r="B22" s="17"/>
      <c r="C22" s="18"/>
      <c r="D22" s="13" t="s">
        <v>493</v>
      </c>
      <c r="E22" s="13"/>
      <c r="F22" s="13"/>
      <c r="G22" s="13"/>
      <c r="H22" s="13"/>
      <c r="I22" s="8">
        <v>14</v>
      </c>
      <c r="J22" s="8"/>
      <c r="K22" s="8"/>
      <c r="L22" s="13"/>
      <c r="M22" s="13"/>
    </row>
    <row r="23" s="1" customFormat="1" ht="15.75" spans="1:13">
      <c r="A23" s="21" t="s">
        <v>494</v>
      </c>
      <c r="B23" s="21"/>
      <c r="C23" s="21"/>
      <c r="D23" s="8"/>
      <c r="E23" s="8"/>
      <c r="F23" s="8"/>
      <c r="G23" s="8"/>
      <c r="H23" s="8"/>
      <c r="I23" s="8"/>
      <c r="J23" s="8"/>
      <c r="K23" s="8"/>
      <c r="L23" s="8"/>
      <c r="M23" s="8"/>
    </row>
    <row r="24" s="1" customFormat="1" ht="15.75" spans="1:13">
      <c r="A24" s="23" t="s">
        <v>496</v>
      </c>
      <c r="B24" s="24"/>
      <c r="C24" s="25" t="s">
        <v>497</v>
      </c>
      <c r="D24" s="25"/>
      <c r="E24" s="25"/>
      <c r="F24" s="25"/>
      <c r="G24" s="25"/>
      <c r="H24" s="16" t="s">
        <v>498</v>
      </c>
      <c r="I24" s="16"/>
      <c r="J24" s="16"/>
      <c r="K24" s="16" t="s">
        <v>499</v>
      </c>
      <c r="L24" s="16"/>
      <c r="M24" s="16"/>
    </row>
    <row r="25" s="1" customFormat="1" ht="15.75" spans="1:13">
      <c r="A25" s="26"/>
      <c r="B25" s="27"/>
      <c r="C25" s="28"/>
      <c r="D25" s="28"/>
      <c r="E25" s="28"/>
      <c r="F25" s="28"/>
      <c r="G25" s="28"/>
      <c r="H25" s="39">
        <v>44197</v>
      </c>
      <c r="I25" s="8"/>
      <c r="J25" s="8"/>
      <c r="K25" s="39">
        <v>44561</v>
      </c>
      <c r="L25" s="8"/>
      <c r="M25" s="8"/>
    </row>
    <row r="26" s="1" customFormat="1" ht="34" customHeight="1" spans="1:13">
      <c r="A26" s="29" t="s">
        <v>500</v>
      </c>
      <c r="B26" s="30" t="s">
        <v>501</v>
      </c>
      <c r="C26" s="12" t="s">
        <v>585</v>
      </c>
      <c r="D26" s="12"/>
      <c r="E26" s="12"/>
      <c r="F26" s="12"/>
      <c r="G26" s="12"/>
      <c r="H26" s="12"/>
      <c r="I26" s="12"/>
      <c r="J26" s="12"/>
      <c r="K26" s="12"/>
      <c r="L26" s="12"/>
      <c r="M26" s="12"/>
    </row>
    <row r="27" s="1" customFormat="1" ht="34" customHeight="1" spans="1:13">
      <c r="A27" s="29"/>
      <c r="B27" s="31" t="s">
        <v>503</v>
      </c>
      <c r="C27" s="12" t="s">
        <v>585</v>
      </c>
      <c r="D27" s="12"/>
      <c r="E27" s="12"/>
      <c r="F27" s="12"/>
      <c r="G27" s="12"/>
      <c r="H27" s="12"/>
      <c r="I27" s="12"/>
      <c r="J27" s="12"/>
      <c r="K27" s="12"/>
      <c r="L27" s="12"/>
      <c r="M27" s="12"/>
    </row>
    <row r="28" s="1" customFormat="1" ht="15.75" spans="1:13">
      <c r="A28" s="29"/>
      <c r="B28" s="32" t="s">
        <v>504</v>
      </c>
      <c r="C28" s="12" t="s">
        <v>421</v>
      </c>
      <c r="D28" s="12"/>
      <c r="E28" s="12" t="s">
        <v>422</v>
      </c>
      <c r="F28" s="12"/>
      <c r="G28" s="12"/>
      <c r="H28" s="12" t="s">
        <v>423</v>
      </c>
      <c r="I28" s="12"/>
      <c r="J28" s="12"/>
      <c r="K28" s="12"/>
      <c r="L28" s="12" t="s">
        <v>424</v>
      </c>
      <c r="M28" s="12"/>
    </row>
    <row r="29" s="1" customFormat="1" ht="58" customHeight="1" spans="1:13">
      <c r="A29" s="29"/>
      <c r="B29" s="32"/>
      <c r="C29" s="33" t="s">
        <v>505</v>
      </c>
      <c r="D29" s="33"/>
      <c r="E29" s="12" t="s">
        <v>426</v>
      </c>
      <c r="F29" s="12"/>
      <c r="G29" s="12"/>
      <c r="H29" s="40" t="s">
        <v>539</v>
      </c>
      <c r="I29" s="40"/>
      <c r="J29" s="40"/>
      <c r="K29" s="40"/>
      <c r="L29" s="50" t="s">
        <v>586</v>
      </c>
      <c r="M29" s="50"/>
    </row>
    <row r="30" s="1" customFormat="1" ht="45" customHeight="1" spans="1:13">
      <c r="A30" s="29"/>
      <c r="B30" s="32"/>
      <c r="C30" s="33"/>
      <c r="D30" s="33"/>
      <c r="E30" s="12" t="s">
        <v>429</v>
      </c>
      <c r="F30" s="12"/>
      <c r="G30" s="12"/>
      <c r="H30" s="40" t="s">
        <v>508</v>
      </c>
      <c r="I30" s="40"/>
      <c r="J30" s="40"/>
      <c r="K30" s="40"/>
      <c r="L30" s="50" t="s">
        <v>587</v>
      </c>
      <c r="M30" s="50"/>
    </row>
    <row r="31" s="1" customFormat="1" ht="53" customHeight="1" spans="1:13">
      <c r="A31" s="29"/>
      <c r="B31" s="32"/>
      <c r="C31" s="33"/>
      <c r="D31" s="33"/>
      <c r="E31" s="12" t="s">
        <v>432</v>
      </c>
      <c r="F31" s="12"/>
      <c r="G31" s="12"/>
      <c r="H31" s="40" t="s">
        <v>510</v>
      </c>
      <c r="I31" s="40"/>
      <c r="J31" s="40"/>
      <c r="K31" s="40"/>
      <c r="L31" s="50" t="s">
        <v>511</v>
      </c>
      <c r="M31" s="50"/>
    </row>
    <row r="32" s="1" customFormat="1" ht="37" customHeight="1" spans="1:13">
      <c r="A32" s="29"/>
      <c r="B32" s="32"/>
      <c r="C32" s="33"/>
      <c r="D32" s="33"/>
      <c r="E32" s="43" t="s">
        <v>435</v>
      </c>
      <c r="F32" s="43"/>
      <c r="G32" s="43"/>
      <c r="H32" s="44" t="s">
        <v>512</v>
      </c>
      <c r="I32" s="44"/>
      <c r="J32" s="44"/>
      <c r="K32" s="44"/>
      <c r="L32" s="52" t="s">
        <v>588</v>
      </c>
      <c r="M32" s="52"/>
    </row>
    <row r="33" s="1" customFormat="1" ht="19" customHeight="1" spans="1:13">
      <c r="A33" s="29"/>
      <c r="B33" s="32"/>
      <c r="C33" s="33"/>
      <c r="D33" s="33"/>
      <c r="E33" s="43"/>
      <c r="F33" s="43"/>
      <c r="G33" s="43"/>
      <c r="H33" s="44"/>
      <c r="I33" s="44"/>
      <c r="J33" s="44"/>
      <c r="K33" s="44"/>
      <c r="L33" s="52"/>
      <c r="M33" s="52"/>
    </row>
    <row r="34" s="1" customFormat="1" ht="15.75" spans="1:13">
      <c r="A34" s="29"/>
      <c r="B34" s="32"/>
      <c r="C34" s="12" t="s">
        <v>421</v>
      </c>
      <c r="D34" s="12"/>
      <c r="E34" s="12" t="s">
        <v>422</v>
      </c>
      <c r="F34" s="12"/>
      <c r="G34" s="12"/>
      <c r="H34" s="12" t="s">
        <v>423</v>
      </c>
      <c r="I34" s="12"/>
      <c r="J34" s="12"/>
      <c r="K34" s="12"/>
      <c r="L34" s="12" t="s">
        <v>424</v>
      </c>
      <c r="M34" s="12"/>
    </row>
    <row r="35" s="1" customFormat="1" ht="53" customHeight="1" spans="1:13">
      <c r="A35" s="29"/>
      <c r="B35" s="32"/>
      <c r="C35" s="33" t="s">
        <v>514</v>
      </c>
      <c r="D35" s="33"/>
      <c r="E35" s="12" t="s">
        <v>439</v>
      </c>
      <c r="F35" s="12"/>
      <c r="G35" s="12"/>
      <c r="H35" s="40" t="s">
        <v>589</v>
      </c>
      <c r="I35" s="40"/>
      <c r="J35" s="40"/>
      <c r="K35" s="40"/>
      <c r="L35" s="50" t="s">
        <v>590</v>
      </c>
      <c r="M35" s="50"/>
    </row>
    <row r="36" s="1" customFormat="1" ht="45" customHeight="1" spans="1:13">
      <c r="A36" s="29"/>
      <c r="B36" s="32"/>
      <c r="C36" s="33"/>
      <c r="D36" s="33"/>
      <c r="E36" s="12" t="s">
        <v>442</v>
      </c>
      <c r="F36" s="12"/>
      <c r="G36" s="12"/>
      <c r="H36" s="40" t="s">
        <v>517</v>
      </c>
      <c r="I36" s="40"/>
      <c r="J36" s="40"/>
      <c r="K36" s="40"/>
      <c r="L36" s="50" t="s">
        <v>591</v>
      </c>
      <c r="M36" s="50"/>
    </row>
    <row r="37" s="1" customFormat="1" ht="57" customHeight="1" spans="1:13">
      <c r="A37" s="29"/>
      <c r="B37" s="32"/>
      <c r="C37" s="33"/>
      <c r="D37" s="33"/>
      <c r="E37" s="12" t="s">
        <v>445</v>
      </c>
      <c r="F37" s="12"/>
      <c r="G37" s="12"/>
      <c r="H37" s="40" t="s">
        <v>592</v>
      </c>
      <c r="I37" s="40"/>
      <c r="J37" s="40"/>
      <c r="K37" s="40"/>
      <c r="L37" s="50" t="s">
        <v>593</v>
      </c>
      <c r="M37" s="50"/>
    </row>
    <row r="38" s="1" customFormat="1" ht="45" customHeight="1" spans="1:13">
      <c r="A38" s="29"/>
      <c r="B38" s="32"/>
      <c r="C38" s="33"/>
      <c r="D38" s="33"/>
      <c r="E38" s="12" t="s">
        <v>447</v>
      </c>
      <c r="F38" s="12"/>
      <c r="G38" s="12"/>
      <c r="H38" s="40" t="s">
        <v>521</v>
      </c>
      <c r="I38" s="40"/>
      <c r="J38" s="40"/>
      <c r="K38" s="40"/>
      <c r="L38" s="50" t="s">
        <v>594</v>
      </c>
      <c r="M38" s="50"/>
    </row>
    <row r="39" s="1" customFormat="1" ht="11" customHeight="1" spans="1:13">
      <c r="A39" s="29"/>
      <c r="B39" s="32"/>
      <c r="C39" s="33"/>
      <c r="D39" s="33"/>
      <c r="E39" s="43" t="s">
        <v>450</v>
      </c>
      <c r="F39" s="43"/>
      <c r="G39" s="43"/>
      <c r="H39" s="44" t="s">
        <v>523</v>
      </c>
      <c r="I39" s="44"/>
      <c r="J39" s="44"/>
      <c r="K39" s="44"/>
      <c r="L39" s="52" t="s">
        <v>524</v>
      </c>
      <c r="M39" s="52"/>
    </row>
    <row r="40" s="1" customFormat="1" ht="29" customHeight="1" spans="1:13">
      <c r="A40" s="29"/>
      <c r="B40" s="32"/>
      <c r="C40" s="33"/>
      <c r="D40" s="33"/>
      <c r="E40" s="43"/>
      <c r="F40" s="43"/>
      <c r="G40" s="43"/>
      <c r="H40" s="44"/>
      <c r="I40" s="44"/>
      <c r="J40" s="44"/>
      <c r="K40" s="44"/>
      <c r="L40" s="52"/>
      <c r="M40" s="52"/>
    </row>
    <row r="41" s="1" customFormat="1" ht="34" customHeight="1" spans="1:13">
      <c r="A41" s="21" t="s">
        <v>525</v>
      </c>
      <c r="B41" s="21"/>
      <c r="C41" s="21"/>
      <c r="D41" s="60"/>
      <c r="E41" s="61"/>
      <c r="F41" s="61"/>
      <c r="G41" s="61"/>
      <c r="H41" s="61"/>
      <c r="I41" s="61"/>
      <c r="J41" s="61"/>
      <c r="K41" s="61"/>
      <c r="L41" s="61"/>
      <c r="M41" s="62"/>
    </row>
    <row r="42" s="1" customFormat="1" ht="54" customHeight="1" spans="1:13">
      <c r="A42" s="21" t="s">
        <v>551</v>
      </c>
      <c r="B42" s="21"/>
      <c r="C42" s="21"/>
      <c r="D42" s="36" t="s">
        <v>552</v>
      </c>
      <c r="E42" s="47"/>
      <c r="F42" s="47"/>
      <c r="G42" s="47"/>
      <c r="H42" s="47"/>
      <c r="I42" s="47"/>
      <c r="J42" s="47"/>
      <c r="K42" s="47"/>
      <c r="L42" s="47"/>
      <c r="M42" s="55"/>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B13:C18"/>
    <mergeCell ref="B19:C22"/>
    <mergeCell ref="A24:B25"/>
    <mergeCell ref="C29:D33"/>
    <mergeCell ref="E32:G33"/>
    <mergeCell ref="H32:K33"/>
    <mergeCell ref="L32:M33"/>
    <mergeCell ref="C35:D40"/>
    <mergeCell ref="E39:G40"/>
    <mergeCell ref="H39:K40"/>
    <mergeCell ref="L39:M40"/>
  </mergeCells>
  <pageMargins left="0.75" right="0.75" top="1" bottom="1" header="0.511805555555556" footer="0.511805555555556"/>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T12" sqref="T12"/>
    </sheetView>
  </sheetViews>
  <sheetFormatPr defaultColWidth="9.6" defaultRowHeight="12.75"/>
  <cols>
    <col min="1" max="12" width="8.53333333333333" style="1" customWidth="1"/>
    <col min="13" max="13" width="20.2666666666667" style="1" customWidth="1"/>
    <col min="14" max="256" width="8.53333333333333" style="1" customWidth="1"/>
    <col min="257" max="16384" width="9.6" style="1"/>
  </cols>
  <sheetData>
    <row r="1" s="1" customFormat="1" ht="13.5" spans="13:13">
      <c r="M1" s="54" t="s">
        <v>595</v>
      </c>
    </row>
    <row r="2" s="1" customFormat="1" ht="58" customHeight="1" spans="1:13">
      <c r="A2" s="56" t="s">
        <v>596</v>
      </c>
      <c r="B2" s="56"/>
      <c r="C2" s="56"/>
      <c r="D2" s="56"/>
      <c r="E2" s="56"/>
      <c r="F2" s="56"/>
      <c r="G2" s="56"/>
      <c r="H2" s="56"/>
      <c r="I2" s="56"/>
      <c r="J2" s="56"/>
      <c r="K2" s="56"/>
      <c r="L2" s="56"/>
      <c r="M2" s="56"/>
    </row>
    <row r="3" s="1" customFormat="1" ht="20.25" spans="1:13">
      <c r="A3" s="3" t="s">
        <v>395</v>
      </c>
      <c r="B3" s="3"/>
      <c r="C3" s="3"/>
      <c r="D3" s="3"/>
      <c r="E3" s="3"/>
      <c r="F3" s="3"/>
      <c r="G3" s="3"/>
      <c r="H3" s="3"/>
      <c r="I3" s="3"/>
      <c r="J3" s="3"/>
      <c r="K3" s="3"/>
      <c r="L3" s="3"/>
      <c r="M3" s="3"/>
    </row>
    <row r="4" s="1" customFormat="1" ht="15.75" spans="1:13">
      <c r="A4" s="4" t="s">
        <v>459</v>
      </c>
      <c r="B4" s="4"/>
      <c r="C4" s="4"/>
      <c r="D4" s="4"/>
      <c r="E4" s="4"/>
      <c r="F4" s="4"/>
      <c r="G4" s="4"/>
      <c r="H4" s="37"/>
      <c r="I4" s="48" t="s">
        <v>460</v>
      </c>
      <c r="J4" s="48"/>
      <c r="K4" s="48"/>
      <c r="L4" s="48"/>
      <c r="M4" s="37"/>
    </row>
    <row r="5" s="1" customFormat="1" ht="15.75" spans="1:13">
      <c r="A5" s="5" t="s">
        <v>461</v>
      </c>
      <c r="B5" s="6" t="s">
        <v>234</v>
      </c>
      <c r="C5" s="7"/>
      <c r="D5" s="8" t="s">
        <v>597</v>
      </c>
      <c r="E5" s="8"/>
      <c r="F5" s="8"/>
      <c r="G5" s="8"/>
      <c r="H5" s="8"/>
      <c r="I5" s="8"/>
      <c r="J5" s="8"/>
      <c r="K5" s="8"/>
      <c r="L5" s="8"/>
      <c r="M5" s="8"/>
    </row>
    <row r="6" s="1" customFormat="1" ht="15.75" spans="1:13">
      <c r="A6" s="5"/>
      <c r="B6" s="6" t="s">
        <v>463</v>
      </c>
      <c r="C6" s="7"/>
      <c r="D6" s="8" t="s">
        <v>577</v>
      </c>
      <c r="E6" s="8"/>
      <c r="F6" s="8"/>
      <c r="G6" s="8"/>
      <c r="H6" s="8"/>
      <c r="I6" s="8"/>
      <c r="J6" s="8"/>
      <c r="K6" s="8"/>
      <c r="L6" s="8"/>
      <c r="M6" s="8"/>
    </row>
    <row r="7" s="1" customFormat="1" ht="15.75" spans="1:13">
      <c r="A7" s="5"/>
      <c r="B7" s="9" t="s">
        <v>532</v>
      </c>
      <c r="C7" s="9"/>
      <c r="D7" s="10" t="s">
        <v>108</v>
      </c>
      <c r="E7" s="10"/>
      <c r="F7" s="10"/>
      <c r="G7" s="8" t="s">
        <v>466</v>
      </c>
      <c r="H7" s="8"/>
      <c r="I7" s="8"/>
      <c r="J7" s="8" t="s">
        <v>467</v>
      </c>
      <c r="K7" s="8"/>
      <c r="L7" s="8"/>
      <c r="M7" s="8"/>
    </row>
    <row r="8" s="1" customFormat="1" ht="15.75" spans="1:13">
      <c r="A8" s="5"/>
      <c r="B8" s="9" t="s">
        <v>468</v>
      </c>
      <c r="C8" s="9"/>
      <c r="D8" s="11" t="s">
        <v>398</v>
      </c>
      <c r="E8" s="11"/>
      <c r="F8" s="11"/>
      <c r="G8" s="8" t="s">
        <v>403</v>
      </c>
      <c r="H8" s="8"/>
      <c r="I8" s="8"/>
      <c r="J8" s="49" t="s">
        <v>533</v>
      </c>
      <c r="K8" s="49"/>
      <c r="L8" s="49"/>
      <c r="M8" s="49"/>
    </row>
    <row r="9" s="1" customFormat="1" ht="15.75" spans="1:13">
      <c r="A9" s="5"/>
      <c r="B9" s="9" t="s">
        <v>534</v>
      </c>
      <c r="C9" s="9"/>
      <c r="D9" s="12" t="s">
        <v>471</v>
      </c>
      <c r="E9" s="12"/>
      <c r="F9" s="12"/>
      <c r="G9" s="8" t="s">
        <v>403</v>
      </c>
      <c r="H9" s="8"/>
      <c r="I9" s="8"/>
      <c r="J9" s="33">
        <v>13874088798</v>
      </c>
      <c r="K9" s="33"/>
      <c r="L9" s="33"/>
      <c r="M9" s="33"/>
    </row>
    <row r="10" s="1" customFormat="1" ht="47" customHeight="1" spans="1:13">
      <c r="A10" s="5"/>
      <c r="B10" s="6" t="s">
        <v>472</v>
      </c>
      <c r="C10" s="7"/>
      <c r="D10" s="13" t="s">
        <v>473</v>
      </c>
      <c r="E10" s="13"/>
      <c r="F10" s="13"/>
      <c r="G10" s="13"/>
      <c r="H10" s="13"/>
      <c r="I10" s="13"/>
      <c r="J10" s="13"/>
      <c r="K10" s="13"/>
      <c r="L10" s="13"/>
      <c r="M10" s="13"/>
    </row>
    <row r="11" s="1" customFormat="1" ht="48" customHeight="1" spans="1:13">
      <c r="A11" s="5"/>
      <c r="B11" s="6" t="s">
        <v>474</v>
      </c>
      <c r="C11" s="7"/>
      <c r="D11" s="13" t="s">
        <v>557</v>
      </c>
      <c r="E11" s="13"/>
      <c r="F11" s="13"/>
      <c r="G11" s="13"/>
      <c r="H11" s="13"/>
      <c r="I11" s="13"/>
      <c r="J11" s="13"/>
      <c r="K11" s="13"/>
      <c r="L11" s="13"/>
      <c r="M11" s="13"/>
    </row>
    <row r="12" s="1" customFormat="1" ht="34" customHeight="1" spans="1:13">
      <c r="A12" s="5"/>
      <c r="B12" s="6" t="s">
        <v>476</v>
      </c>
      <c r="C12" s="7"/>
      <c r="D12" s="8" t="s">
        <v>598</v>
      </c>
      <c r="E12" s="8"/>
      <c r="F12" s="8"/>
      <c r="G12" s="8"/>
      <c r="H12" s="8"/>
      <c r="I12" s="8"/>
      <c r="J12" s="8"/>
      <c r="K12" s="8"/>
      <c r="L12" s="8"/>
      <c r="M12" s="8"/>
    </row>
    <row r="13" s="1" customFormat="1" ht="15.75" spans="1:13">
      <c r="A13" s="5" t="s">
        <v>478</v>
      </c>
      <c r="B13" s="14" t="s">
        <v>479</v>
      </c>
      <c r="C13" s="15"/>
      <c r="D13" s="16" t="s">
        <v>480</v>
      </c>
      <c r="E13" s="16"/>
      <c r="F13" s="16" t="s">
        <v>481</v>
      </c>
      <c r="G13" s="16"/>
      <c r="H13" s="16"/>
      <c r="I13" s="16"/>
      <c r="J13" s="16" t="s">
        <v>482</v>
      </c>
      <c r="K13" s="16"/>
      <c r="L13" s="16"/>
      <c r="M13" s="16"/>
    </row>
    <row r="14" s="1" customFormat="1" ht="15.75" spans="1:13">
      <c r="A14" s="5"/>
      <c r="B14" s="17"/>
      <c r="C14" s="18"/>
      <c r="D14" s="8" t="s">
        <v>483</v>
      </c>
      <c r="E14" s="8"/>
      <c r="F14" s="8"/>
      <c r="G14" s="8"/>
      <c r="H14" s="8"/>
      <c r="I14" s="8"/>
      <c r="J14" s="8">
        <v>1000</v>
      </c>
      <c r="K14" s="8"/>
      <c r="L14" s="8"/>
      <c r="M14" s="8"/>
    </row>
    <row r="15" s="1" customFormat="1" ht="15.75" spans="1:13">
      <c r="A15" s="5"/>
      <c r="B15" s="17"/>
      <c r="C15" s="18"/>
      <c r="D15" s="8" t="s">
        <v>484</v>
      </c>
      <c r="E15" s="8"/>
      <c r="F15" s="8"/>
      <c r="G15" s="8"/>
      <c r="H15" s="8"/>
      <c r="I15" s="8"/>
      <c r="J15" s="8">
        <v>1000</v>
      </c>
      <c r="K15" s="8"/>
      <c r="L15" s="8"/>
      <c r="M15" s="8"/>
    </row>
    <row r="16" s="1" customFormat="1" ht="15.75" spans="1:13">
      <c r="A16" s="5"/>
      <c r="B16" s="17"/>
      <c r="C16" s="18"/>
      <c r="D16" s="8" t="s">
        <v>485</v>
      </c>
      <c r="E16" s="8"/>
      <c r="F16" s="8"/>
      <c r="G16" s="8"/>
      <c r="H16" s="8"/>
      <c r="I16" s="8"/>
      <c r="J16" s="8"/>
      <c r="K16" s="8"/>
      <c r="L16" s="8"/>
      <c r="M16" s="8"/>
    </row>
    <row r="17" s="1" customFormat="1" ht="15.75" spans="1:13">
      <c r="A17" s="5"/>
      <c r="B17" s="17"/>
      <c r="C17" s="18"/>
      <c r="D17" s="8" t="s">
        <v>486</v>
      </c>
      <c r="E17" s="8"/>
      <c r="F17" s="8"/>
      <c r="G17" s="8"/>
      <c r="H17" s="8"/>
      <c r="I17" s="8"/>
      <c r="J17" s="8"/>
      <c r="K17" s="8"/>
      <c r="L17" s="8"/>
      <c r="M17" s="8"/>
    </row>
    <row r="18" s="1" customFormat="1" ht="15.75" spans="1:13">
      <c r="A18" s="5"/>
      <c r="B18" s="19"/>
      <c r="C18" s="20"/>
      <c r="D18" s="8" t="s">
        <v>487</v>
      </c>
      <c r="E18" s="8"/>
      <c r="F18" s="8"/>
      <c r="G18" s="8"/>
      <c r="H18" s="8"/>
      <c r="I18" s="8"/>
      <c r="J18" s="8"/>
      <c r="K18" s="8"/>
      <c r="L18" s="8"/>
      <c r="M18" s="8"/>
    </row>
    <row r="19" s="1" customFormat="1" ht="15.75" spans="1:13">
      <c r="A19" s="5"/>
      <c r="B19" s="14" t="s">
        <v>488</v>
      </c>
      <c r="C19" s="15"/>
      <c r="D19" s="8" t="s">
        <v>480</v>
      </c>
      <c r="E19" s="8"/>
      <c r="F19" s="38" t="s">
        <v>489</v>
      </c>
      <c r="G19" s="38"/>
      <c r="H19" s="38"/>
      <c r="I19" s="38" t="s">
        <v>490</v>
      </c>
      <c r="J19" s="38"/>
      <c r="K19" s="38"/>
      <c r="L19" s="38" t="s">
        <v>491</v>
      </c>
      <c r="M19" s="38"/>
    </row>
    <row r="20" s="1" customFormat="1" ht="15.75" spans="1:13">
      <c r="A20" s="5"/>
      <c r="B20" s="17"/>
      <c r="C20" s="18"/>
      <c r="D20" s="8" t="s">
        <v>483</v>
      </c>
      <c r="E20" s="8"/>
      <c r="F20" s="13"/>
      <c r="G20" s="13"/>
      <c r="H20" s="13"/>
      <c r="I20" s="8">
        <v>1000</v>
      </c>
      <c r="J20" s="8"/>
      <c r="K20" s="8"/>
      <c r="L20" s="13"/>
      <c r="M20" s="13"/>
    </row>
    <row r="21" s="1" customFormat="1" ht="15.75" spans="1:13">
      <c r="A21" s="5"/>
      <c r="B21" s="17"/>
      <c r="C21" s="18"/>
      <c r="D21" s="8" t="s">
        <v>492</v>
      </c>
      <c r="E21" s="8"/>
      <c r="F21" s="13"/>
      <c r="G21" s="13"/>
      <c r="H21" s="13"/>
      <c r="I21" s="8">
        <v>600</v>
      </c>
      <c r="J21" s="8"/>
      <c r="K21" s="8"/>
      <c r="L21" s="13"/>
      <c r="M21" s="13"/>
    </row>
    <row r="22" s="1" customFormat="1" ht="15.75" spans="1:13">
      <c r="A22" s="5"/>
      <c r="B22" s="17"/>
      <c r="C22" s="18"/>
      <c r="D22" s="13" t="s">
        <v>493</v>
      </c>
      <c r="E22" s="13"/>
      <c r="F22" s="13"/>
      <c r="G22" s="13"/>
      <c r="H22" s="13"/>
      <c r="I22" s="8">
        <v>400</v>
      </c>
      <c r="J22" s="8"/>
      <c r="K22" s="8"/>
      <c r="L22" s="13"/>
      <c r="M22" s="13"/>
    </row>
    <row r="23" s="1" customFormat="1" ht="126" customHeight="1" spans="1:13">
      <c r="A23" s="21" t="s">
        <v>494</v>
      </c>
      <c r="B23" s="21"/>
      <c r="C23" s="21"/>
      <c r="D23" s="22" t="s">
        <v>537</v>
      </c>
      <c r="E23" s="8"/>
      <c r="F23" s="8"/>
      <c r="G23" s="8"/>
      <c r="H23" s="8"/>
      <c r="I23" s="8"/>
      <c r="J23" s="8"/>
      <c r="K23" s="8"/>
      <c r="L23" s="8"/>
      <c r="M23" s="8"/>
    </row>
    <row r="24" s="1" customFormat="1" ht="15.75" spans="1:13">
      <c r="A24" s="23" t="s">
        <v>496</v>
      </c>
      <c r="B24" s="24"/>
      <c r="C24" s="25" t="s">
        <v>497</v>
      </c>
      <c r="D24" s="25"/>
      <c r="E24" s="25"/>
      <c r="F24" s="25"/>
      <c r="G24" s="25"/>
      <c r="H24" s="16" t="s">
        <v>498</v>
      </c>
      <c r="I24" s="16"/>
      <c r="J24" s="16"/>
      <c r="K24" s="16" t="s">
        <v>499</v>
      </c>
      <c r="L24" s="16"/>
      <c r="M24" s="16"/>
    </row>
    <row r="25" s="1" customFormat="1" ht="15.75" spans="1:13">
      <c r="A25" s="26"/>
      <c r="B25" s="27"/>
      <c r="C25" s="28"/>
      <c r="D25" s="28"/>
      <c r="E25" s="28"/>
      <c r="F25" s="28"/>
      <c r="G25" s="28"/>
      <c r="H25" s="39">
        <v>44197</v>
      </c>
      <c r="I25" s="8"/>
      <c r="J25" s="8"/>
      <c r="K25" s="39">
        <v>44561</v>
      </c>
      <c r="L25" s="8"/>
      <c r="M25" s="8"/>
    </row>
    <row r="26" s="1" customFormat="1" ht="27" customHeight="1" spans="1:13">
      <c r="A26" s="29" t="s">
        <v>500</v>
      </c>
      <c r="B26" s="30" t="s">
        <v>501</v>
      </c>
      <c r="C26" s="12" t="s">
        <v>599</v>
      </c>
      <c r="D26" s="12"/>
      <c r="E26" s="12"/>
      <c r="F26" s="12"/>
      <c r="G26" s="12"/>
      <c r="H26" s="12"/>
      <c r="I26" s="12"/>
      <c r="J26" s="12"/>
      <c r="K26" s="12"/>
      <c r="L26" s="12"/>
      <c r="M26" s="12"/>
    </row>
    <row r="27" s="1" customFormat="1" ht="27" customHeight="1" spans="1:13">
      <c r="A27" s="29"/>
      <c r="B27" s="31" t="s">
        <v>503</v>
      </c>
      <c r="C27" s="12" t="s">
        <v>599</v>
      </c>
      <c r="D27" s="12"/>
      <c r="E27" s="12"/>
      <c r="F27" s="12"/>
      <c r="G27" s="12"/>
      <c r="H27" s="12"/>
      <c r="I27" s="12"/>
      <c r="J27" s="12"/>
      <c r="K27" s="12"/>
      <c r="L27" s="12"/>
      <c r="M27" s="12"/>
    </row>
    <row r="28" s="1" customFormat="1" ht="34" customHeight="1" spans="1:13">
      <c r="A28" s="29"/>
      <c r="B28" s="32" t="s">
        <v>504</v>
      </c>
      <c r="C28" s="12" t="s">
        <v>421</v>
      </c>
      <c r="D28" s="12"/>
      <c r="E28" s="12" t="s">
        <v>422</v>
      </c>
      <c r="F28" s="12"/>
      <c r="G28" s="12"/>
      <c r="H28" s="12" t="s">
        <v>423</v>
      </c>
      <c r="I28" s="12"/>
      <c r="J28" s="12"/>
      <c r="K28" s="12"/>
      <c r="L28" s="12" t="s">
        <v>424</v>
      </c>
      <c r="M28" s="12"/>
    </row>
    <row r="29" s="1" customFormat="1" ht="79" customHeight="1" spans="1:13">
      <c r="A29" s="29"/>
      <c r="B29" s="32"/>
      <c r="C29" s="33" t="s">
        <v>505</v>
      </c>
      <c r="D29" s="33"/>
      <c r="E29" s="12" t="s">
        <v>426</v>
      </c>
      <c r="F29" s="12"/>
      <c r="G29" s="12"/>
      <c r="H29" s="40" t="s">
        <v>600</v>
      </c>
      <c r="I29" s="40"/>
      <c r="J29" s="40"/>
      <c r="K29" s="40"/>
      <c r="L29" s="50" t="s">
        <v>601</v>
      </c>
      <c r="M29" s="50"/>
    </row>
    <row r="30" s="1" customFormat="1" ht="34" customHeight="1" spans="1:13">
      <c r="A30" s="29"/>
      <c r="B30" s="32"/>
      <c r="C30" s="33"/>
      <c r="D30" s="33"/>
      <c r="E30" s="12" t="s">
        <v>429</v>
      </c>
      <c r="F30" s="12"/>
      <c r="G30" s="12"/>
      <c r="H30" s="40" t="s">
        <v>508</v>
      </c>
      <c r="I30" s="40"/>
      <c r="J30" s="40"/>
      <c r="K30" s="40"/>
      <c r="L30" s="50"/>
      <c r="M30" s="50"/>
    </row>
    <row r="31" s="1" customFormat="1" ht="55" customHeight="1" spans="1:13">
      <c r="A31" s="29"/>
      <c r="B31" s="32"/>
      <c r="C31" s="33"/>
      <c r="D31" s="33"/>
      <c r="E31" s="12" t="s">
        <v>432</v>
      </c>
      <c r="F31" s="12"/>
      <c r="G31" s="12"/>
      <c r="H31" s="40" t="s">
        <v>510</v>
      </c>
      <c r="I31" s="40"/>
      <c r="J31" s="40"/>
      <c r="K31" s="40"/>
      <c r="L31" s="50" t="s">
        <v>602</v>
      </c>
      <c r="M31" s="50"/>
    </row>
    <row r="32" s="1" customFormat="1" ht="24" customHeight="1" spans="1:13">
      <c r="A32" s="29"/>
      <c r="B32" s="32"/>
      <c r="C32" s="33"/>
      <c r="D32" s="33"/>
      <c r="E32" s="43" t="s">
        <v>435</v>
      </c>
      <c r="F32" s="43"/>
      <c r="G32" s="43"/>
      <c r="H32" s="44" t="s">
        <v>512</v>
      </c>
      <c r="I32" s="44"/>
      <c r="J32" s="44"/>
      <c r="K32" s="44"/>
      <c r="L32" s="52"/>
      <c r="M32" s="52"/>
    </row>
    <row r="33" s="1" customFormat="1" ht="15" customHeight="1" spans="1:13">
      <c r="A33" s="29"/>
      <c r="B33" s="32"/>
      <c r="C33" s="33"/>
      <c r="D33" s="33"/>
      <c r="E33" s="43"/>
      <c r="F33" s="43"/>
      <c r="G33" s="43"/>
      <c r="H33" s="44"/>
      <c r="I33" s="44"/>
      <c r="J33" s="44"/>
      <c r="K33" s="44"/>
      <c r="L33" s="52"/>
      <c r="M33" s="52"/>
    </row>
    <row r="34" s="1" customFormat="1" ht="15.75" spans="1:13">
      <c r="A34" s="29"/>
      <c r="B34" s="32"/>
      <c r="C34" s="12" t="s">
        <v>421</v>
      </c>
      <c r="D34" s="12"/>
      <c r="E34" s="12" t="s">
        <v>422</v>
      </c>
      <c r="F34" s="12"/>
      <c r="G34" s="12"/>
      <c r="H34" s="12" t="s">
        <v>423</v>
      </c>
      <c r="I34" s="12"/>
      <c r="J34" s="12"/>
      <c r="K34" s="12"/>
      <c r="L34" s="12" t="s">
        <v>424</v>
      </c>
      <c r="M34" s="12"/>
    </row>
    <row r="35" s="1" customFormat="1" ht="66" customHeight="1" spans="1:13">
      <c r="A35" s="29"/>
      <c r="B35" s="32"/>
      <c r="C35" s="33" t="s">
        <v>514</v>
      </c>
      <c r="D35" s="33"/>
      <c r="E35" s="12" t="s">
        <v>439</v>
      </c>
      <c r="F35" s="12"/>
      <c r="G35" s="12"/>
      <c r="H35" s="40" t="s">
        <v>544</v>
      </c>
      <c r="I35" s="40"/>
      <c r="J35" s="40"/>
      <c r="K35" s="40"/>
      <c r="L35" s="50" t="s">
        <v>603</v>
      </c>
      <c r="M35" s="50"/>
    </row>
    <row r="36" s="1" customFormat="1" ht="66" customHeight="1" spans="1:13">
      <c r="A36" s="29"/>
      <c r="B36" s="32"/>
      <c r="C36" s="33"/>
      <c r="D36" s="33"/>
      <c r="E36" s="12" t="s">
        <v>442</v>
      </c>
      <c r="F36" s="12"/>
      <c r="G36" s="12"/>
      <c r="H36" s="40" t="s">
        <v>517</v>
      </c>
      <c r="I36" s="40"/>
      <c r="J36" s="40"/>
      <c r="K36" s="40"/>
      <c r="L36" s="50" t="s">
        <v>604</v>
      </c>
      <c r="M36" s="50"/>
    </row>
    <row r="37" s="1" customFormat="1" ht="66" customHeight="1" spans="1:13">
      <c r="A37" s="29"/>
      <c r="B37" s="32"/>
      <c r="C37" s="33"/>
      <c r="D37" s="33"/>
      <c r="E37" s="12" t="s">
        <v>445</v>
      </c>
      <c r="F37" s="12"/>
      <c r="G37" s="12"/>
      <c r="H37" s="40" t="s">
        <v>592</v>
      </c>
      <c r="I37" s="40"/>
      <c r="J37" s="40"/>
      <c r="K37" s="40"/>
      <c r="L37" s="50" t="s">
        <v>520</v>
      </c>
      <c r="M37" s="50"/>
    </row>
    <row r="38" s="1" customFormat="1" ht="45" customHeight="1" spans="1:13">
      <c r="A38" s="29"/>
      <c r="B38" s="32"/>
      <c r="C38" s="33"/>
      <c r="D38" s="33"/>
      <c r="E38" s="12" t="s">
        <v>447</v>
      </c>
      <c r="F38" s="12"/>
      <c r="G38" s="12"/>
      <c r="H38" s="40" t="s">
        <v>521</v>
      </c>
      <c r="I38" s="40"/>
      <c r="J38" s="40"/>
      <c r="K38" s="40"/>
      <c r="L38" s="50"/>
      <c r="M38" s="50"/>
    </row>
    <row r="39" s="1" customFormat="1" ht="25" customHeight="1" spans="1:13">
      <c r="A39" s="29"/>
      <c r="B39" s="32"/>
      <c r="C39" s="33"/>
      <c r="D39" s="33"/>
      <c r="E39" s="43" t="s">
        <v>450</v>
      </c>
      <c r="F39" s="43"/>
      <c r="G39" s="43"/>
      <c r="H39" s="44" t="s">
        <v>523</v>
      </c>
      <c r="I39" s="44"/>
      <c r="J39" s="44"/>
      <c r="K39" s="44"/>
      <c r="L39" s="52" t="s">
        <v>524</v>
      </c>
      <c r="M39" s="52"/>
    </row>
    <row r="40" s="1" customFormat="1" ht="52" customHeight="1" spans="1:13">
      <c r="A40" s="29"/>
      <c r="B40" s="32"/>
      <c r="C40" s="33"/>
      <c r="D40" s="33"/>
      <c r="E40" s="43"/>
      <c r="F40" s="43"/>
      <c r="G40" s="43"/>
      <c r="H40" s="44"/>
      <c r="I40" s="44"/>
      <c r="J40" s="44"/>
      <c r="K40" s="44"/>
      <c r="L40" s="52"/>
      <c r="M40" s="52"/>
    </row>
    <row r="41" s="1" customFormat="1" ht="52" customHeight="1" spans="1:13">
      <c r="A41" s="21" t="s">
        <v>551</v>
      </c>
      <c r="B41" s="21"/>
      <c r="C41" s="21"/>
      <c r="D41" s="36" t="s">
        <v>552</v>
      </c>
      <c r="E41" s="47"/>
      <c r="F41" s="47"/>
      <c r="G41" s="47"/>
      <c r="H41" s="47"/>
      <c r="I41" s="47"/>
      <c r="J41" s="47"/>
      <c r="K41" s="47"/>
      <c r="L41" s="47"/>
      <c r="M41" s="55"/>
    </row>
  </sheetData>
  <mergeCells count="11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5:A12"/>
    <mergeCell ref="A13:A22"/>
    <mergeCell ref="A26:A40"/>
    <mergeCell ref="B28:B40"/>
    <mergeCell ref="B13:C18"/>
    <mergeCell ref="B19:C22"/>
    <mergeCell ref="A24:B25"/>
    <mergeCell ref="C29:D33"/>
    <mergeCell ref="E32:G33"/>
    <mergeCell ref="H32:K33"/>
    <mergeCell ref="L32:M33"/>
    <mergeCell ref="C35:D40"/>
    <mergeCell ref="E39:G40"/>
    <mergeCell ref="H39:K40"/>
    <mergeCell ref="L39:M40"/>
  </mergeCells>
  <pageMargins left="0.357638888888889" right="0.357638888888889" top="1" bottom="1" header="0.511805555555556" footer="0.511805555555556"/>
  <pageSetup paperSize="9" orientation="portrait"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opLeftCell="A33" workbookViewId="0">
      <selection activeCell="O8" sqref="O8"/>
    </sheetView>
  </sheetViews>
  <sheetFormatPr defaultColWidth="9.6" defaultRowHeight="12.75"/>
  <cols>
    <col min="1" max="2" width="9.6" style="1"/>
    <col min="3" max="3" width="7.2" style="1" customWidth="1"/>
    <col min="4" max="4" width="5.2" style="1" customWidth="1"/>
    <col min="5" max="5" width="11.6" style="1" customWidth="1"/>
    <col min="6" max="6" width="5.73333333333333" style="1" customWidth="1"/>
    <col min="7" max="7" width="2.26666666666667" style="1" customWidth="1"/>
    <col min="8" max="8" width="9.6" style="1"/>
    <col min="9" max="9" width="5.06666666666667" style="1" customWidth="1"/>
    <col min="10" max="10" width="9.6" style="1"/>
    <col min="11" max="11" width="11.3333333333333" style="1" customWidth="1"/>
    <col min="12" max="12" width="9.6" style="1"/>
    <col min="13" max="13" width="20.5333333333333" style="1" customWidth="1"/>
    <col min="14" max="16384" width="9.6" style="1"/>
  </cols>
  <sheetData>
    <row r="1" s="1" customFormat="1" ht="12" customHeight="1" spans="13:13">
      <c r="M1" s="54" t="s">
        <v>605</v>
      </c>
    </row>
    <row r="2" s="1" customFormat="1" ht="28.2" customHeight="1" spans="1:13">
      <c r="A2" s="2" t="s">
        <v>606</v>
      </c>
      <c r="B2" s="2"/>
      <c r="C2" s="2"/>
      <c r="D2" s="2"/>
      <c r="E2" s="2"/>
      <c r="F2" s="2"/>
      <c r="G2" s="2"/>
      <c r="H2" s="2"/>
      <c r="I2" s="2"/>
      <c r="J2" s="2"/>
      <c r="K2" s="2"/>
      <c r="L2" s="2"/>
      <c r="M2" s="2"/>
    </row>
    <row r="3" s="1" customFormat="1" ht="20.4" customHeight="1" spans="1:13">
      <c r="A3" s="3" t="s">
        <v>395</v>
      </c>
      <c r="B3" s="3"/>
      <c r="C3" s="3"/>
      <c r="D3" s="3"/>
      <c r="E3" s="3"/>
      <c r="F3" s="3"/>
      <c r="G3" s="3"/>
      <c r="H3" s="3"/>
      <c r="I3" s="3"/>
      <c r="J3" s="3"/>
      <c r="K3" s="3"/>
      <c r="L3" s="3"/>
      <c r="M3" s="3"/>
    </row>
    <row r="4" s="1" customFormat="1" ht="31.2" customHeight="1" spans="1:13">
      <c r="A4" s="4" t="s">
        <v>459</v>
      </c>
      <c r="B4" s="4"/>
      <c r="C4" s="4"/>
      <c r="D4" s="4"/>
      <c r="E4" s="4"/>
      <c r="F4" s="37"/>
      <c r="G4" s="37"/>
      <c r="H4" s="37"/>
      <c r="I4" s="48" t="s">
        <v>460</v>
      </c>
      <c r="J4" s="48"/>
      <c r="K4" s="48"/>
      <c r="L4" s="48"/>
      <c r="M4" s="37"/>
    </row>
    <row r="5" s="1" customFormat="1" ht="15.6" customHeight="1" spans="1:13">
      <c r="A5" s="5" t="s">
        <v>461</v>
      </c>
      <c r="B5" s="6" t="s">
        <v>234</v>
      </c>
      <c r="C5" s="7"/>
      <c r="D5" s="8" t="s">
        <v>607</v>
      </c>
      <c r="E5" s="8"/>
      <c r="F5" s="8"/>
      <c r="G5" s="8"/>
      <c r="H5" s="8"/>
      <c r="I5" s="8"/>
      <c r="J5" s="8"/>
      <c r="K5" s="8"/>
      <c r="L5" s="8"/>
      <c r="M5" s="8"/>
    </row>
    <row r="6" s="1" customFormat="1" ht="15.6" customHeight="1" spans="1:13">
      <c r="A6" s="5"/>
      <c r="B6" s="6" t="s">
        <v>463</v>
      </c>
      <c r="C6" s="7"/>
      <c r="D6" s="8" t="s">
        <v>531</v>
      </c>
      <c r="E6" s="8"/>
      <c r="F6" s="8"/>
      <c r="G6" s="8"/>
      <c r="H6" s="8"/>
      <c r="I6" s="8"/>
      <c r="J6" s="8"/>
      <c r="K6" s="8"/>
      <c r="L6" s="8"/>
      <c r="M6" s="8"/>
    </row>
    <row r="7" s="1" customFormat="1" ht="15.6" customHeight="1" spans="1:13">
      <c r="A7" s="5"/>
      <c r="B7" s="9" t="s">
        <v>532</v>
      </c>
      <c r="C7" s="9"/>
      <c r="D7" s="10" t="s">
        <v>108</v>
      </c>
      <c r="E7" s="10"/>
      <c r="F7" s="10"/>
      <c r="G7" s="8" t="s">
        <v>466</v>
      </c>
      <c r="H7" s="8"/>
      <c r="I7" s="8"/>
      <c r="J7" s="8" t="s">
        <v>467</v>
      </c>
      <c r="K7" s="8"/>
      <c r="L7" s="8"/>
      <c r="M7" s="8"/>
    </row>
    <row r="8" s="1" customFormat="1" ht="15.6" customHeight="1" spans="1:13">
      <c r="A8" s="5"/>
      <c r="B8" s="9" t="s">
        <v>468</v>
      </c>
      <c r="C8" s="9"/>
      <c r="D8" s="11" t="s">
        <v>398</v>
      </c>
      <c r="E8" s="11"/>
      <c r="F8" s="11"/>
      <c r="G8" s="8" t="s">
        <v>403</v>
      </c>
      <c r="H8" s="8"/>
      <c r="I8" s="8"/>
      <c r="J8" s="49" t="s">
        <v>533</v>
      </c>
      <c r="K8" s="49"/>
      <c r="L8" s="49"/>
      <c r="M8" s="49"/>
    </row>
    <row r="9" s="1" customFormat="1" ht="15.6" customHeight="1" spans="1:13">
      <c r="A9" s="5"/>
      <c r="B9" s="9" t="s">
        <v>534</v>
      </c>
      <c r="C9" s="9"/>
      <c r="D9" s="12" t="s">
        <v>471</v>
      </c>
      <c r="E9" s="12"/>
      <c r="F9" s="12"/>
      <c r="G9" s="8" t="s">
        <v>403</v>
      </c>
      <c r="H9" s="8"/>
      <c r="I9" s="8"/>
      <c r="J9" s="33">
        <v>13874088798</v>
      </c>
      <c r="K9" s="33"/>
      <c r="L9" s="33"/>
      <c r="M9" s="33"/>
    </row>
    <row r="10" s="1" customFormat="1" ht="51" customHeight="1" spans="1:13">
      <c r="A10" s="5"/>
      <c r="B10" s="6" t="s">
        <v>472</v>
      </c>
      <c r="C10" s="7"/>
      <c r="D10" s="13" t="s">
        <v>535</v>
      </c>
      <c r="E10" s="13"/>
      <c r="F10" s="13"/>
      <c r="G10" s="13"/>
      <c r="H10" s="13"/>
      <c r="I10" s="13"/>
      <c r="J10" s="13"/>
      <c r="K10" s="13"/>
      <c r="L10" s="13"/>
      <c r="M10" s="13"/>
    </row>
    <row r="11" s="1" customFormat="1" ht="50" customHeight="1" spans="1:13">
      <c r="A11" s="5"/>
      <c r="B11" s="6" t="s">
        <v>474</v>
      </c>
      <c r="C11" s="7"/>
      <c r="D11" s="13" t="s">
        <v>557</v>
      </c>
      <c r="E11" s="13"/>
      <c r="F11" s="13"/>
      <c r="G11" s="13"/>
      <c r="H11" s="13"/>
      <c r="I11" s="13"/>
      <c r="J11" s="13"/>
      <c r="K11" s="13"/>
      <c r="L11" s="13"/>
      <c r="M11" s="13"/>
    </row>
    <row r="12" s="1" customFormat="1" ht="31.2" customHeight="1" spans="1:13">
      <c r="A12" s="5"/>
      <c r="B12" s="6" t="s">
        <v>476</v>
      </c>
      <c r="C12" s="7"/>
      <c r="D12" s="8" t="s">
        <v>608</v>
      </c>
      <c r="E12" s="8"/>
      <c r="F12" s="8"/>
      <c r="G12" s="8"/>
      <c r="H12" s="8"/>
      <c r="I12" s="8"/>
      <c r="J12" s="8"/>
      <c r="K12" s="8"/>
      <c r="L12" s="8"/>
      <c r="M12" s="8"/>
    </row>
    <row r="13" s="1" customFormat="1" ht="15.6" customHeight="1" spans="1:13">
      <c r="A13" s="5" t="s">
        <v>478</v>
      </c>
      <c r="B13" s="14" t="s">
        <v>479</v>
      </c>
      <c r="C13" s="15"/>
      <c r="D13" s="16" t="s">
        <v>480</v>
      </c>
      <c r="E13" s="16"/>
      <c r="F13" s="16" t="s">
        <v>481</v>
      </c>
      <c r="G13" s="16"/>
      <c r="H13" s="16"/>
      <c r="I13" s="16"/>
      <c r="J13" s="16" t="s">
        <v>482</v>
      </c>
      <c r="K13" s="16"/>
      <c r="L13" s="16"/>
      <c r="M13" s="16"/>
    </row>
    <row r="14" s="1" customFormat="1" ht="15.75" spans="1:13">
      <c r="A14" s="5"/>
      <c r="B14" s="17"/>
      <c r="C14" s="18"/>
      <c r="D14" s="8" t="s">
        <v>483</v>
      </c>
      <c r="E14" s="8"/>
      <c r="F14" s="8">
        <v>300</v>
      </c>
      <c r="G14" s="8"/>
      <c r="H14" s="8"/>
      <c r="I14" s="8"/>
      <c r="J14" s="8">
        <v>150</v>
      </c>
      <c r="K14" s="8"/>
      <c r="L14" s="8"/>
      <c r="M14" s="8"/>
    </row>
    <row r="15" s="1" customFormat="1" ht="15.75" spans="1:13">
      <c r="A15" s="5"/>
      <c r="B15" s="17"/>
      <c r="C15" s="18"/>
      <c r="D15" s="8" t="s">
        <v>484</v>
      </c>
      <c r="E15" s="8"/>
      <c r="F15" s="8">
        <v>300</v>
      </c>
      <c r="G15" s="8"/>
      <c r="H15" s="8"/>
      <c r="I15" s="8"/>
      <c r="J15" s="8">
        <v>150</v>
      </c>
      <c r="K15" s="8"/>
      <c r="L15" s="8"/>
      <c r="M15" s="8"/>
    </row>
    <row r="16" s="1" customFormat="1" ht="15.75" spans="1:13">
      <c r="A16" s="5"/>
      <c r="B16" s="17"/>
      <c r="C16" s="18"/>
      <c r="D16" s="8" t="s">
        <v>485</v>
      </c>
      <c r="E16" s="8"/>
      <c r="F16" s="8"/>
      <c r="G16" s="8"/>
      <c r="H16" s="8"/>
      <c r="I16" s="8"/>
      <c r="J16" s="8"/>
      <c r="K16" s="8"/>
      <c r="L16" s="8"/>
      <c r="M16" s="8"/>
    </row>
    <row r="17" s="1" customFormat="1" ht="15.75" spans="1:13">
      <c r="A17" s="5"/>
      <c r="B17" s="17"/>
      <c r="C17" s="18"/>
      <c r="D17" s="8" t="s">
        <v>486</v>
      </c>
      <c r="E17" s="8"/>
      <c r="F17" s="8"/>
      <c r="G17" s="8"/>
      <c r="H17" s="8"/>
      <c r="I17" s="8"/>
      <c r="J17" s="8"/>
      <c r="K17" s="8"/>
      <c r="L17" s="8"/>
      <c r="M17" s="8"/>
    </row>
    <row r="18" s="1" customFormat="1" ht="15.75" spans="1:13">
      <c r="A18" s="5"/>
      <c r="B18" s="19"/>
      <c r="C18" s="20"/>
      <c r="D18" s="8" t="s">
        <v>487</v>
      </c>
      <c r="E18" s="8"/>
      <c r="F18" s="8"/>
      <c r="G18" s="8"/>
      <c r="H18" s="8"/>
      <c r="I18" s="8"/>
      <c r="J18" s="8"/>
      <c r="K18" s="8"/>
      <c r="L18" s="8"/>
      <c r="M18" s="8"/>
    </row>
    <row r="19" s="1" customFormat="1" ht="15.75" spans="1:13">
      <c r="A19" s="5"/>
      <c r="B19" s="14" t="s">
        <v>488</v>
      </c>
      <c r="C19" s="15"/>
      <c r="D19" s="8" t="s">
        <v>480</v>
      </c>
      <c r="E19" s="8"/>
      <c r="F19" s="38" t="s">
        <v>489</v>
      </c>
      <c r="G19" s="38"/>
      <c r="H19" s="38"/>
      <c r="I19" s="38" t="s">
        <v>490</v>
      </c>
      <c r="J19" s="38"/>
      <c r="K19" s="38"/>
      <c r="L19" s="38" t="s">
        <v>491</v>
      </c>
      <c r="M19" s="38"/>
    </row>
    <row r="20" s="1" customFormat="1" ht="15.75" spans="1:13">
      <c r="A20" s="5"/>
      <c r="B20" s="17"/>
      <c r="C20" s="18"/>
      <c r="D20" s="8" t="s">
        <v>483</v>
      </c>
      <c r="E20" s="8"/>
      <c r="F20" s="8">
        <v>300</v>
      </c>
      <c r="G20" s="8"/>
      <c r="H20" s="8"/>
      <c r="I20" s="8">
        <v>150</v>
      </c>
      <c r="J20" s="8"/>
      <c r="K20" s="8"/>
      <c r="L20" s="13"/>
      <c r="M20" s="13"/>
    </row>
    <row r="21" s="1" customFormat="1" ht="15.75" spans="1:13">
      <c r="A21" s="5"/>
      <c r="B21" s="17"/>
      <c r="C21" s="18"/>
      <c r="D21" s="8" t="s">
        <v>492</v>
      </c>
      <c r="E21" s="8"/>
      <c r="F21" s="8">
        <v>180</v>
      </c>
      <c r="G21" s="8"/>
      <c r="H21" s="8"/>
      <c r="I21" s="8">
        <v>90</v>
      </c>
      <c r="J21" s="8"/>
      <c r="K21" s="8"/>
      <c r="L21" s="13"/>
      <c r="M21" s="13"/>
    </row>
    <row r="22" s="1" customFormat="1" ht="15.75" spans="1:13">
      <c r="A22" s="5"/>
      <c r="B22" s="17"/>
      <c r="C22" s="18"/>
      <c r="D22" s="13" t="s">
        <v>493</v>
      </c>
      <c r="E22" s="13"/>
      <c r="F22" s="8">
        <v>120</v>
      </c>
      <c r="G22" s="8"/>
      <c r="H22" s="8"/>
      <c r="I22" s="8">
        <v>60</v>
      </c>
      <c r="J22" s="8"/>
      <c r="K22" s="8"/>
      <c r="L22" s="13"/>
      <c r="M22" s="13"/>
    </row>
    <row r="23" s="1" customFormat="1" ht="129" customHeight="1" spans="1:13">
      <c r="A23" s="21" t="s">
        <v>494</v>
      </c>
      <c r="B23" s="21"/>
      <c r="C23" s="21"/>
      <c r="D23" s="22" t="s">
        <v>537</v>
      </c>
      <c r="E23" s="8"/>
      <c r="F23" s="8"/>
      <c r="G23" s="8"/>
      <c r="H23" s="8"/>
      <c r="I23" s="8"/>
      <c r="J23" s="8"/>
      <c r="K23" s="8"/>
      <c r="L23" s="8"/>
      <c r="M23" s="8"/>
    </row>
    <row r="24" s="1" customFormat="1" ht="15.75" spans="1:13">
      <c r="A24" s="23" t="s">
        <v>496</v>
      </c>
      <c r="B24" s="24"/>
      <c r="C24" s="25" t="s">
        <v>497</v>
      </c>
      <c r="D24" s="25"/>
      <c r="E24" s="25"/>
      <c r="F24" s="25"/>
      <c r="G24" s="25"/>
      <c r="H24" s="16" t="s">
        <v>498</v>
      </c>
      <c r="I24" s="16"/>
      <c r="J24" s="16"/>
      <c r="K24" s="16" t="s">
        <v>499</v>
      </c>
      <c r="L24" s="16"/>
      <c r="M24" s="16"/>
    </row>
    <row r="25" s="1" customFormat="1" ht="15.75" spans="1:13">
      <c r="A25" s="26"/>
      <c r="B25" s="27"/>
      <c r="C25" s="28"/>
      <c r="D25" s="28"/>
      <c r="E25" s="28"/>
      <c r="F25" s="28"/>
      <c r="G25" s="28"/>
      <c r="H25" s="39">
        <v>44197</v>
      </c>
      <c r="I25" s="8"/>
      <c r="J25" s="8"/>
      <c r="K25" s="39">
        <v>44561</v>
      </c>
      <c r="L25" s="8"/>
      <c r="M25" s="8"/>
    </row>
    <row r="26" s="1" customFormat="1" ht="34" customHeight="1" spans="1:13">
      <c r="A26" s="29" t="s">
        <v>500</v>
      </c>
      <c r="B26" s="30" t="s">
        <v>501</v>
      </c>
      <c r="C26" s="12" t="s">
        <v>609</v>
      </c>
      <c r="D26" s="12"/>
      <c r="E26" s="12"/>
      <c r="F26" s="12"/>
      <c r="G26" s="12"/>
      <c r="H26" s="12"/>
      <c r="I26" s="12"/>
      <c r="J26" s="12"/>
      <c r="K26" s="12"/>
      <c r="L26" s="12"/>
      <c r="M26" s="12"/>
    </row>
    <row r="27" s="1" customFormat="1" ht="34" customHeight="1" spans="1:13">
      <c r="A27" s="29"/>
      <c r="B27" s="31" t="s">
        <v>503</v>
      </c>
      <c r="C27" s="12" t="s">
        <v>610</v>
      </c>
      <c r="D27" s="12"/>
      <c r="E27" s="12"/>
      <c r="F27" s="12"/>
      <c r="G27" s="12"/>
      <c r="H27" s="12"/>
      <c r="I27" s="12"/>
      <c r="J27" s="12"/>
      <c r="K27" s="12"/>
      <c r="L27" s="12"/>
      <c r="M27" s="12"/>
    </row>
    <row r="28" s="1" customFormat="1" ht="15.75" spans="1:13">
      <c r="A28" s="29"/>
      <c r="B28" s="32" t="s">
        <v>504</v>
      </c>
      <c r="C28" s="12" t="s">
        <v>421</v>
      </c>
      <c r="D28" s="12"/>
      <c r="E28" s="12" t="s">
        <v>422</v>
      </c>
      <c r="F28" s="12"/>
      <c r="G28" s="12"/>
      <c r="H28" s="12" t="s">
        <v>423</v>
      </c>
      <c r="I28" s="12"/>
      <c r="J28" s="12"/>
      <c r="K28" s="12"/>
      <c r="L28" s="12" t="s">
        <v>424</v>
      </c>
      <c r="M28" s="12"/>
    </row>
    <row r="29" s="1" customFormat="1" ht="45" customHeight="1" spans="1:13">
      <c r="A29" s="29"/>
      <c r="B29" s="32"/>
      <c r="C29" s="33" t="s">
        <v>505</v>
      </c>
      <c r="D29" s="33"/>
      <c r="E29" s="12" t="s">
        <v>426</v>
      </c>
      <c r="F29" s="12"/>
      <c r="G29" s="12"/>
      <c r="H29" s="40" t="s">
        <v>611</v>
      </c>
      <c r="I29" s="40"/>
      <c r="J29" s="40"/>
      <c r="K29" s="40"/>
      <c r="L29" s="50" t="s">
        <v>612</v>
      </c>
      <c r="M29" s="50"/>
    </row>
    <row r="30" s="1" customFormat="1" ht="32" customHeight="1" spans="1:13">
      <c r="A30" s="29"/>
      <c r="B30" s="32"/>
      <c r="C30" s="33"/>
      <c r="D30" s="33"/>
      <c r="E30" s="12" t="s">
        <v>429</v>
      </c>
      <c r="F30" s="12"/>
      <c r="G30" s="12"/>
      <c r="H30" s="40" t="s">
        <v>613</v>
      </c>
      <c r="I30" s="40"/>
      <c r="J30" s="40"/>
      <c r="K30" s="40"/>
      <c r="L30" s="50" t="s">
        <v>613</v>
      </c>
      <c r="M30" s="50"/>
    </row>
    <row r="31" s="1" customFormat="1" ht="42" customHeight="1" spans="1:13">
      <c r="A31" s="29"/>
      <c r="B31" s="32"/>
      <c r="C31" s="33"/>
      <c r="D31" s="33"/>
      <c r="E31" s="12" t="s">
        <v>432</v>
      </c>
      <c r="F31" s="12"/>
      <c r="G31" s="12"/>
      <c r="H31" s="40" t="s">
        <v>614</v>
      </c>
      <c r="I31" s="40"/>
      <c r="J31" s="40"/>
      <c r="K31" s="40"/>
      <c r="L31" s="50" t="s">
        <v>614</v>
      </c>
      <c r="M31" s="50"/>
    </row>
    <row r="32" s="1" customFormat="1" ht="41" customHeight="1" spans="1:13">
      <c r="A32" s="29"/>
      <c r="B32" s="32"/>
      <c r="C32" s="33"/>
      <c r="D32" s="33"/>
      <c r="E32" s="41" t="s">
        <v>435</v>
      </c>
      <c r="F32" s="41"/>
      <c r="G32" s="41"/>
      <c r="H32" s="42" t="s">
        <v>436</v>
      </c>
      <c r="I32" s="42"/>
      <c r="J32" s="42"/>
      <c r="K32" s="42"/>
      <c r="L32" s="51" t="s">
        <v>615</v>
      </c>
      <c r="M32" s="51"/>
    </row>
    <row r="33" s="1" customFormat="1" ht="27" customHeight="1" spans="1:13">
      <c r="A33" s="29"/>
      <c r="B33" s="32"/>
      <c r="C33" s="12" t="s">
        <v>421</v>
      </c>
      <c r="D33" s="12"/>
      <c r="E33" s="12" t="s">
        <v>422</v>
      </c>
      <c r="F33" s="12"/>
      <c r="G33" s="12"/>
      <c r="H33" s="12" t="s">
        <v>423</v>
      </c>
      <c r="I33" s="12"/>
      <c r="J33" s="12"/>
      <c r="K33" s="12"/>
      <c r="L33" s="12" t="s">
        <v>424</v>
      </c>
      <c r="M33" s="12"/>
    </row>
    <row r="34" s="1" customFormat="1" ht="60" customHeight="1" spans="1:13">
      <c r="A34" s="29"/>
      <c r="B34" s="32"/>
      <c r="C34" s="33" t="s">
        <v>514</v>
      </c>
      <c r="D34" s="33"/>
      <c r="E34" s="12" t="s">
        <v>439</v>
      </c>
      <c r="F34" s="12"/>
      <c r="G34" s="12"/>
      <c r="H34" s="40" t="s">
        <v>616</v>
      </c>
      <c r="I34" s="40"/>
      <c r="J34" s="40"/>
      <c r="K34" s="40"/>
      <c r="L34" s="50" t="s">
        <v>617</v>
      </c>
      <c r="M34" s="50"/>
    </row>
    <row r="35" s="1" customFormat="1" ht="37" customHeight="1" spans="1:13">
      <c r="A35" s="29"/>
      <c r="B35" s="32"/>
      <c r="C35" s="33"/>
      <c r="D35" s="33"/>
      <c r="E35" s="12" t="s">
        <v>442</v>
      </c>
      <c r="F35" s="12"/>
      <c r="G35" s="12"/>
      <c r="H35" s="40" t="s">
        <v>618</v>
      </c>
      <c r="I35" s="40"/>
      <c r="J35" s="40"/>
      <c r="K35" s="40"/>
      <c r="L35" s="50" t="s">
        <v>618</v>
      </c>
      <c r="M35" s="50"/>
    </row>
    <row r="36" s="1" customFormat="1" ht="37" customHeight="1" spans="1:13">
      <c r="A36" s="29"/>
      <c r="B36" s="32"/>
      <c r="C36" s="33"/>
      <c r="D36" s="33"/>
      <c r="E36" s="12" t="s">
        <v>445</v>
      </c>
      <c r="F36" s="12"/>
      <c r="G36" s="12"/>
      <c r="H36" s="40" t="s">
        <v>519</v>
      </c>
      <c r="I36" s="40"/>
      <c r="J36" s="40"/>
      <c r="K36" s="40"/>
      <c r="L36" s="50" t="s">
        <v>520</v>
      </c>
      <c r="M36" s="50"/>
    </row>
    <row r="37" s="1" customFormat="1" ht="59" customHeight="1" spans="1:13">
      <c r="A37" s="29"/>
      <c r="B37" s="32"/>
      <c r="C37" s="33"/>
      <c r="D37" s="33"/>
      <c r="E37" s="12" t="s">
        <v>447</v>
      </c>
      <c r="F37" s="12"/>
      <c r="G37" s="12"/>
      <c r="H37" s="40" t="s">
        <v>619</v>
      </c>
      <c r="I37" s="40"/>
      <c r="J37" s="40"/>
      <c r="K37" s="40"/>
      <c r="L37" s="50" t="s">
        <v>620</v>
      </c>
      <c r="M37" s="50"/>
    </row>
    <row r="38" s="1" customFormat="1" ht="37" customHeight="1" spans="1:13">
      <c r="A38" s="29"/>
      <c r="B38" s="32"/>
      <c r="C38" s="33"/>
      <c r="D38" s="33"/>
      <c r="E38" s="43" t="s">
        <v>450</v>
      </c>
      <c r="F38" s="43"/>
      <c r="G38" s="43"/>
      <c r="H38" s="44" t="s">
        <v>523</v>
      </c>
      <c r="I38" s="44"/>
      <c r="J38" s="44"/>
      <c r="K38" s="44"/>
      <c r="L38" s="52" t="s">
        <v>524</v>
      </c>
      <c r="M38" s="52"/>
    </row>
    <row r="39" s="1" customFormat="1" spans="1:13">
      <c r="A39" s="29"/>
      <c r="B39" s="32"/>
      <c r="C39" s="34"/>
      <c r="D39" s="34"/>
      <c r="E39" s="45"/>
      <c r="F39" s="45"/>
      <c r="G39" s="45"/>
      <c r="H39" s="46"/>
      <c r="I39" s="46"/>
      <c r="J39" s="46"/>
      <c r="K39" s="46"/>
      <c r="L39" s="53"/>
      <c r="M39" s="53"/>
    </row>
    <row r="40" s="1" customFormat="1" ht="36" customHeight="1" spans="1:13">
      <c r="A40" s="21" t="s">
        <v>525</v>
      </c>
      <c r="B40" s="21"/>
      <c r="C40" s="21"/>
      <c r="D40" s="33" t="s">
        <v>454</v>
      </c>
      <c r="E40" s="33"/>
      <c r="F40" s="33"/>
      <c r="G40" s="33"/>
      <c r="H40" s="33"/>
      <c r="I40" s="33"/>
      <c r="J40" s="33"/>
      <c r="K40" s="33"/>
      <c r="L40" s="33"/>
      <c r="M40" s="33"/>
    </row>
    <row r="41" s="1" customFormat="1" ht="79" customHeight="1" spans="1:13">
      <c r="A41" s="35" t="s">
        <v>551</v>
      </c>
      <c r="B41" s="35"/>
      <c r="C41" s="35"/>
      <c r="D41" s="36" t="s">
        <v>552</v>
      </c>
      <c r="E41" s="47"/>
      <c r="F41" s="47"/>
      <c r="G41" s="47"/>
      <c r="H41" s="47"/>
      <c r="I41" s="47"/>
      <c r="J41" s="47"/>
      <c r="K41" s="47"/>
      <c r="L41" s="47"/>
      <c r="M41" s="55"/>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40:C40"/>
    <mergeCell ref="D40:M40"/>
    <mergeCell ref="A41:C41"/>
    <mergeCell ref="D41:M41"/>
    <mergeCell ref="A5:A12"/>
    <mergeCell ref="A13:A22"/>
    <mergeCell ref="A26:A39"/>
    <mergeCell ref="B28:B39"/>
    <mergeCell ref="B13:C18"/>
    <mergeCell ref="B19:C22"/>
    <mergeCell ref="A24:B25"/>
    <mergeCell ref="C29:D32"/>
    <mergeCell ref="C34:D39"/>
    <mergeCell ref="E38:G39"/>
    <mergeCell ref="H38:K39"/>
    <mergeCell ref="L38:M39"/>
  </mergeCells>
  <pageMargins left="0.357638888888889" right="0.357638888888889" top="1" bottom="1" header="0.511805555555556" footer="0.511805555555556"/>
  <pageSetup paperSize="9" orientation="portrait"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2" sqref="K22"/>
    </sheetView>
  </sheetViews>
  <sheetFormatPr defaultColWidth="9" defaultRowHeight="12.75"/>
  <sheetData/>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2.7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D23" sqref="D23"/>
    </sheetView>
  </sheetViews>
  <sheetFormatPr defaultColWidth="9" defaultRowHeight="12.75" outlineLevelCol="5"/>
  <cols>
    <col min="1" max="1" width="32.6222222222222" customWidth="1"/>
    <col min="2" max="2" width="15" style="261" customWidth="1"/>
    <col min="3" max="3" width="32.3777777777778" customWidth="1"/>
    <col min="4" max="4" width="15" style="261" customWidth="1"/>
    <col min="5" max="5" width="17.1222222222222" style="261" customWidth="1"/>
    <col min="6" max="6" width="16.8777777777778" style="261" customWidth="1"/>
  </cols>
  <sheetData>
    <row r="1" ht="24" customHeight="1" spans="1:6">
      <c r="A1" s="328" t="s">
        <v>120</v>
      </c>
      <c r="B1" s="328"/>
      <c r="C1" s="328"/>
      <c r="D1" s="328"/>
      <c r="E1" s="328"/>
      <c r="F1" s="353" t="s">
        <v>121</v>
      </c>
    </row>
    <row r="2" ht="18" spans="1:6">
      <c r="A2" s="328"/>
      <c r="B2" s="328"/>
      <c r="C2" s="328"/>
      <c r="D2" s="328"/>
      <c r="E2" s="328"/>
      <c r="F2" s="328"/>
    </row>
    <row r="3" ht="13.5" spans="1:6">
      <c r="A3" s="329"/>
      <c r="B3" s="330"/>
      <c r="C3" s="331"/>
      <c r="D3" s="330"/>
      <c r="E3" s="330"/>
      <c r="F3" s="354" t="s">
        <v>88</v>
      </c>
    </row>
    <row r="4" ht="21" customHeight="1" spans="1:6">
      <c r="A4" s="332" t="s">
        <v>122</v>
      </c>
      <c r="B4" s="332"/>
      <c r="C4" s="333" t="s">
        <v>123</v>
      </c>
      <c r="D4" s="333"/>
      <c r="E4" s="333"/>
      <c r="F4" s="333"/>
    </row>
    <row r="5" ht="19" customHeight="1" spans="1:6">
      <c r="A5" s="334" t="s">
        <v>6</v>
      </c>
      <c r="B5" s="335" t="s">
        <v>124</v>
      </c>
      <c r="C5" s="336" t="s">
        <v>125</v>
      </c>
      <c r="D5" s="337" t="s">
        <v>106</v>
      </c>
      <c r="E5" s="337" t="s">
        <v>126</v>
      </c>
      <c r="F5" s="355" t="s">
        <v>127</v>
      </c>
    </row>
    <row r="6" ht="25" customHeight="1" spans="1:6">
      <c r="A6" s="338" t="s">
        <v>128</v>
      </c>
      <c r="B6" s="339">
        <f>B8+B7+B9</f>
        <v>22204186</v>
      </c>
      <c r="C6" s="340" t="s">
        <v>12</v>
      </c>
      <c r="D6" s="341"/>
      <c r="E6" s="356"/>
      <c r="F6" s="357"/>
    </row>
    <row r="7" ht="25" customHeight="1" spans="1:6">
      <c r="A7" s="338" t="s">
        <v>129</v>
      </c>
      <c r="B7" s="339">
        <v>13304186</v>
      </c>
      <c r="C7" s="342" t="s">
        <v>16</v>
      </c>
      <c r="D7" s="343"/>
      <c r="E7" s="358"/>
      <c r="F7" s="359"/>
    </row>
    <row r="8" ht="25" customHeight="1" spans="1:6">
      <c r="A8" s="338" t="s">
        <v>130</v>
      </c>
      <c r="B8" s="344">
        <v>6900000</v>
      </c>
      <c r="C8" s="345" t="s">
        <v>20</v>
      </c>
      <c r="D8" s="343"/>
      <c r="E8" s="358"/>
      <c r="F8" s="359"/>
    </row>
    <row r="9" ht="25" customHeight="1" spans="1:6">
      <c r="A9" s="346" t="s">
        <v>131</v>
      </c>
      <c r="B9" s="347">
        <v>2000000</v>
      </c>
      <c r="C9" s="345" t="s">
        <v>24</v>
      </c>
      <c r="D9" s="343"/>
      <c r="E9" s="358"/>
      <c r="F9" s="359"/>
    </row>
    <row r="10" ht="25" customHeight="1" spans="1:6">
      <c r="A10" s="338" t="s">
        <v>132</v>
      </c>
      <c r="B10" s="344">
        <v>14620000</v>
      </c>
      <c r="C10" s="345" t="s">
        <v>28</v>
      </c>
      <c r="D10" s="343"/>
      <c r="E10" s="358"/>
      <c r="F10" s="359"/>
    </row>
    <row r="11" ht="25" customHeight="1" spans="1:6">
      <c r="A11" s="338" t="s">
        <v>133</v>
      </c>
      <c r="B11" s="344"/>
      <c r="C11" s="345" t="s">
        <v>31</v>
      </c>
      <c r="D11" s="343"/>
      <c r="E11" s="358"/>
      <c r="F11" s="359"/>
    </row>
    <row r="12" ht="25" customHeight="1" spans="1:6">
      <c r="A12" s="338" t="s">
        <v>134</v>
      </c>
      <c r="B12" s="344">
        <f>B13</f>
        <v>2400000</v>
      </c>
      <c r="C12" s="345" t="s">
        <v>35</v>
      </c>
      <c r="D12" s="343"/>
      <c r="E12" s="358"/>
      <c r="F12" s="359"/>
    </row>
    <row r="13" ht="25" customHeight="1" spans="1:6">
      <c r="A13" s="338" t="s">
        <v>135</v>
      </c>
      <c r="B13" s="344">
        <v>2400000</v>
      </c>
      <c r="C13" s="345" t="s">
        <v>38</v>
      </c>
      <c r="D13" s="343"/>
      <c r="E13" s="358"/>
      <c r="F13" s="359"/>
    </row>
    <row r="14" ht="19" customHeight="1" spans="1:6">
      <c r="A14" s="338" t="s">
        <v>136</v>
      </c>
      <c r="B14" s="348"/>
      <c r="C14" s="345" t="s">
        <v>137</v>
      </c>
      <c r="D14" s="343"/>
      <c r="E14" s="358"/>
      <c r="F14" s="359"/>
    </row>
    <row r="15" ht="19" customHeight="1" spans="1:6">
      <c r="A15" s="338"/>
      <c r="B15" s="348"/>
      <c r="C15" s="345" t="s">
        <v>138</v>
      </c>
      <c r="D15" s="343"/>
      <c r="E15" s="358"/>
      <c r="F15" s="359"/>
    </row>
    <row r="16" ht="19" customHeight="1" spans="1:6">
      <c r="A16" s="338"/>
      <c r="B16" s="348"/>
      <c r="C16" s="345" t="s">
        <v>139</v>
      </c>
      <c r="D16" s="343"/>
      <c r="E16" s="358"/>
      <c r="F16" s="359"/>
    </row>
    <row r="17" ht="19" customHeight="1" spans="1:6">
      <c r="A17" s="338"/>
      <c r="B17" s="348"/>
      <c r="C17" s="345" t="s">
        <v>140</v>
      </c>
      <c r="D17" s="343"/>
      <c r="E17" s="358"/>
      <c r="F17" s="359"/>
    </row>
    <row r="18" ht="19" customHeight="1" spans="1:6">
      <c r="A18" s="338"/>
      <c r="B18" s="348"/>
      <c r="C18" s="345" t="s">
        <v>141</v>
      </c>
      <c r="D18" s="343"/>
      <c r="E18" s="358"/>
      <c r="F18" s="359"/>
    </row>
    <row r="19" ht="19" customHeight="1" spans="1:6">
      <c r="A19" s="338"/>
      <c r="B19" s="348"/>
      <c r="C19" s="349" t="s">
        <v>142</v>
      </c>
      <c r="D19" s="343"/>
      <c r="E19" s="358"/>
      <c r="F19" s="359"/>
    </row>
    <row r="20" ht="19" customHeight="1" spans="1:6">
      <c r="A20" s="338"/>
      <c r="B20" s="348"/>
      <c r="C20" s="349" t="s">
        <v>143</v>
      </c>
      <c r="D20" s="343"/>
      <c r="E20" s="358"/>
      <c r="F20" s="359"/>
    </row>
    <row r="21" ht="19" customHeight="1" spans="1:6">
      <c r="A21" s="350"/>
      <c r="B21" s="348"/>
      <c r="C21" s="349" t="s">
        <v>144</v>
      </c>
      <c r="D21" s="343"/>
      <c r="E21" s="358"/>
      <c r="F21" s="359"/>
    </row>
    <row r="22" ht="19" customHeight="1" spans="1:6">
      <c r="A22" s="350"/>
      <c r="B22" s="348"/>
      <c r="C22" s="349" t="s">
        <v>145</v>
      </c>
      <c r="D22" s="343"/>
      <c r="E22" s="358"/>
      <c r="F22" s="359"/>
    </row>
    <row r="23" ht="19" customHeight="1" spans="1:6">
      <c r="A23" s="350"/>
      <c r="B23" s="348"/>
      <c r="C23" s="349" t="s">
        <v>146</v>
      </c>
      <c r="D23" s="339">
        <f>E23+F23</f>
        <v>39224186</v>
      </c>
      <c r="E23" s="339">
        <f>18492567+54360+6057259</f>
        <v>24604186</v>
      </c>
      <c r="F23" s="339">
        <v>14620000</v>
      </c>
    </row>
    <row r="24" ht="19" customHeight="1" spans="1:6">
      <c r="A24" s="350"/>
      <c r="B24" s="348"/>
      <c r="C24" s="349" t="s">
        <v>147</v>
      </c>
      <c r="D24" s="339"/>
      <c r="E24" s="339"/>
      <c r="F24" s="339"/>
    </row>
    <row r="25" ht="19" customHeight="1" spans="1:6">
      <c r="A25" s="350"/>
      <c r="B25" s="348"/>
      <c r="C25" s="349" t="s">
        <v>148</v>
      </c>
      <c r="D25" s="339"/>
      <c r="E25" s="339"/>
      <c r="F25" s="339"/>
    </row>
    <row r="26" ht="19" customHeight="1" spans="1:6">
      <c r="A26" s="351" t="s">
        <v>79</v>
      </c>
      <c r="B26" s="344">
        <f>B6+B10+B11+B12</f>
        <v>39224186</v>
      </c>
      <c r="C26" s="352" t="s">
        <v>91</v>
      </c>
      <c r="D26" s="339">
        <f t="shared" ref="D26:F26" si="0">D23</f>
        <v>39224186</v>
      </c>
      <c r="E26" s="339">
        <f t="shared" si="0"/>
        <v>24604186</v>
      </c>
      <c r="F26" s="339">
        <f t="shared" si="0"/>
        <v>14620000</v>
      </c>
    </row>
    <row r="27" spans="3:6">
      <c r="C27" s="331"/>
      <c r="D27" s="330"/>
      <c r="E27" s="330"/>
      <c r="F27" s="330"/>
    </row>
    <row r="28" spans="3:6">
      <c r="C28" s="331"/>
      <c r="D28" s="330"/>
      <c r="E28" s="330"/>
      <c r="F28" s="330"/>
    </row>
  </sheetData>
  <mergeCells count="3">
    <mergeCell ref="A4:B4"/>
    <mergeCell ref="C4:F4"/>
    <mergeCell ref="A1:E2"/>
  </mergeCells>
  <pageMargins left="0.161111111111111" right="0.161111111111111" top="0.409027777777778" bottom="1" header="0.511805555555556" footer="0.511805555555556"/>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U14"/>
  <sheetViews>
    <sheetView showGridLines="0" workbookViewId="0">
      <selection activeCell="A4" sqref="A4:B12"/>
    </sheetView>
  </sheetViews>
  <sheetFormatPr defaultColWidth="9.16666666666667" defaultRowHeight="12.75"/>
  <cols>
    <col min="1" max="2" width="12.8333333333333" style="88" customWidth="1"/>
    <col min="3" max="3" width="18.6222222222222" style="88" customWidth="1"/>
    <col min="4" max="4" width="14" style="88" customWidth="1"/>
    <col min="5" max="5" width="14.3777777777778" style="88" customWidth="1"/>
    <col min="6" max="6" width="15" style="88" customWidth="1"/>
    <col min="7" max="7" width="10.3333333333333" style="88" customWidth="1"/>
    <col min="8" max="9" width="16.1222222222222" style="88" customWidth="1"/>
    <col min="10" max="13" width="13.6222222222222" style="88" customWidth="1"/>
    <col min="14" max="21" width="10.3333333333333" style="88" customWidth="1"/>
    <col min="22" max="16384" width="9.16666666666667" style="88"/>
  </cols>
  <sheetData>
    <row r="1" ht="24.75" customHeight="1" spans="1:21">
      <c r="A1" s="236"/>
      <c r="B1" s="236"/>
      <c r="C1" s="236"/>
      <c r="D1" s="236"/>
      <c r="E1" s="236"/>
      <c r="F1" s="236"/>
      <c r="G1" s="236"/>
      <c r="H1" s="236"/>
      <c r="I1" s="236"/>
      <c r="J1" s="236"/>
      <c r="K1" s="236"/>
      <c r="L1" s="236"/>
      <c r="M1" s="236"/>
      <c r="N1" s="236"/>
      <c r="O1" s="236"/>
      <c r="P1" s="208"/>
      <c r="Q1" s="208"/>
      <c r="R1" s="201"/>
      <c r="S1" s="201"/>
      <c r="T1" s="253"/>
      <c r="U1" s="212" t="s">
        <v>149</v>
      </c>
    </row>
    <row r="2" ht="24.75" customHeight="1" spans="1:21">
      <c r="A2" s="237" t="s">
        <v>150</v>
      </c>
      <c r="B2" s="237"/>
      <c r="C2" s="237"/>
      <c r="D2" s="237"/>
      <c r="E2" s="237"/>
      <c r="F2" s="237"/>
      <c r="G2" s="237"/>
      <c r="H2" s="237"/>
      <c r="I2" s="237"/>
      <c r="J2" s="237"/>
      <c r="K2" s="237"/>
      <c r="L2" s="237"/>
      <c r="M2" s="237"/>
      <c r="N2" s="237"/>
      <c r="O2" s="237"/>
      <c r="P2" s="237"/>
      <c r="Q2" s="237"/>
      <c r="R2" s="237"/>
      <c r="S2" s="237"/>
      <c r="T2" s="237"/>
      <c r="U2" s="237"/>
    </row>
    <row r="3" ht="24.75" customHeight="1" spans="1:21">
      <c r="A3" s="238"/>
      <c r="B3" s="236"/>
      <c r="C3" s="236"/>
      <c r="D3" s="236"/>
      <c r="E3" s="236"/>
      <c r="F3" s="236"/>
      <c r="G3" s="236"/>
      <c r="H3" s="236"/>
      <c r="I3" s="236"/>
      <c r="J3" s="236"/>
      <c r="K3" s="236"/>
      <c r="L3" s="236"/>
      <c r="M3" s="236"/>
      <c r="N3" s="236"/>
      <c r="O3" s="236"/>
      <c r="P3" s="248"/>
      <c r="Q3" s="248"/>
      <c r="R3" s="249"/>
      <c r="S3" s="249"/>
      <c r="T3" s="249"/>
      <c r="U3" s="260" t="s">
        <v>88</v>
      </c>
    </row>
    <row r="4" ht="24.75" customHeight="1" spans="1:21">
      <c r="A4" s="294" t="s">
        <v>151</v>
      </c>
      <c r="B4" s="295" t="s">
        <v>152</v>
      </c>
      <c r="C4" s="223" t="s">
        <v>91</v>
      </c>
      <c r="D4" s="223" t="s">
        <v>153</v>
      </c>
      <c r="E4" s="223"/>
      <c r="F4" s="223"/>
      <c r="G4" s="223"/>
      <c r="H4" s="216" t="s">
        <v>154</v>
      </c>
      <c r="I4" s="216"/>
      <c r="J4" s="216"/>
      <c r="K4" s="216"/>
      <c r="L4" s="216"/>
      <c r="M4" s="216"/>
      <c r="N4" s="216"/>
      <c r="O4" s="216"/>
      <c r="P4" s="216"/>
      <c r="Q4" s="216"/>
      <c r="R4" s="258" t="s">
        <v>155</v>
      </c>
      <c r="S4" s="216" t="s">
        <v>156</v>
      </c>
      <c r="T4" s="327" t="s">
        <v>157</v>
      </c>
      <c r="U4" s="216" t="s">
        <v>158</v>
      </c>
    </row>
    <row r="5" ht="24.75" customHeight="1" spans="1:21">
      <c r="A5" s="294"/>
      <c r="B5" s="295"/>
      <c r="C5" s="216"/>
      <c r="D5" s="326" t="s">
        <v>106</v>
      </c>
      <c r="E5" s="229" t="s">
        <v>159</v>
      </c>
      <c r="F5" s="229" t="s">
        <v>160</v>
      </c>
      <c r="G5" s="229" t="s">
        <v>161</v>
      </c>
      <c r="H5" s="229" t="s">
        <v>106</v>
      </c>
      <c r="I5" s="246" t="s">
        <v>162</v>
      </c>
      <c r="J5" s="246" t="s">
        <v>163</v>
      </c>
      <c r="K5" s="246" t="s">
        <v>164</v>
      </c>
      <c r="L5" s="276" t="s">
        <v>165</v>
      </c>
      <c r="M5" s="229" t="s">
        <v>166</v>
      </c>
      <c r="N5" s="229" t="s">
        <v>167</v>
      </c>
      <c r="O5" s="229" t="s">
        <v>168</v>
      </c>
      <c r="P5" s="229" t="s">
        <v>169</v>
      </c>
      <c r="Q5" s="228" t="s">
        <v>170</v>
      </c>
      <c r="R5" s="223"/>
      <c r="S5" s="216"/>
      <c r="T5" s="327"/>
      <c r="U5" s="216"/>
    </row>
    <row r="6" ht="30.75" customHeight="1" spans="1:21">
      <c r="A6" s="294"/>
      <c r="B6" s="295"/>
      <c r="C6" s="216"/>
      <c r="D6" s="250"/>
      <c r="E6" s="216"/>
      <c r="F6" s="216"/>
      <c r="G6" s="216"/>
      <c r="H6" s="216"/>
      <c r="I6" s="247"/>
      <c r="J6" s="247"/>
      <c r="K6" s="247"/>
      <c r="L6" s="246"/>
      <c r="M6" s="216"/>
      <c r="N6" s="216"/>
      <c r="O6" s="216"/>
      <c r="P6" s="216"/>
      <c r="Q6" s="223"/>
      <c r="R6" s="223"/>
      <c r="S6" s="216"/>
      <c r="T6" s="327"/>
      <c r="U6" s="216"/>
    </row>
    <row r="7" customFormat="1" ht="30.75" customHeight="1" spans="1:21">
      <c r="A7" s="294"/>
      <c r="B7" s="295"/>
      <c r="C7" s="216"/>
      <c r="D7" s="250"/>
      <c r="E7" s="216"/>
      <c r="F7" s="216"/>
      <c r="G7" s="216"/>
      <c r="H7" s="216"/>
      <c r="I7" s="247"/>
      <c r="J7" s="247"/>
      <c r="K7" s="247"/>
      <c r="L7" s="246"/>
      <c r="M7" s="216"/>
      <c r="N7" s="216"/>
      <c r="O7" s="216"/>
      <c r="P7" s="216"/>
      <c r="Q7" s="223"/>
      <c r="R7" s="223"/>
      <c r="S7" s="216"/>
      <c r="T7" s="327"/>
      <c r="U7" s="216"/>
    </row>
    <row r="8" s="325" customFormat="1" ht="27" customHeight="1" spans="1:21">
      <c r="A8" s="189">
        <v>401</v>
      </c>
      <c r="B8" s="120" t="s">
        <v>108</v>
      </c>
      <c r="C8" s="323">
        <f>C9</f>
        <v>39224186</v>
      </c>
      <c r="D8" s="323">
        <f t="shared" ref="D8:I8" si="0">D9</f>
        <v>24604186</v>
      </c>
      <c r="E8" s="323">
        <f t="shared" si="0"/>
        <v>18492567</v>
      </c>
      <c r="F8" s="323">
        <f t="shared" si="0"/>
        <v>6057259</v>
      </c>
      <c r="G8" s="323">
        <f t="shared" si="0"/>
        <v>54360</v>
      </c>
      <c r="H8" s="323">
        <f t="shared" si="0"/>
        <v>14620000</v>
      </c>
      <c r="I8" s="323">
        <f t="shared" si="0"/>
        <v>14620000</v>
      </c>
      <c r="J8" s="323">
        <f t="shared" ref="J8:U8" si="1">SUM(J9:J9)</f>
        <v>0</v>
      </c>
      <c r="K8" s="323">
        <f t="shared" si="1"/>
        <v>0</v>
      </c>
      <c r="L8" s="323">
        <f t="shared" si="1"/>
        <v>0</v>
      </c>
      <c r="M8" s="323">
        <f t="shared" si="1"/>
        <v>0</v>
      </c>
      <c r="N8" s="323">
        <f t="shared" si="1"/>
        <v>0</v>
      </c>
      <c r="O8" s="323">
        <f t="shared" si="1"/>
        <v>0</v>
      </c>
      <c r="P8" s="323">
        <f t="shared" si="1"/>
        <v>0</v>
      </c>
      <c r="Q8" s="323">
        <f t="shared" si="1"/>
        <v>0</v>
      </c>
      <c r="R8" s="323">
        <f t="shared" si="1"/>
        <v>0</v>
      </c>
      <c r="S8" s="323">
        <f t="shared" si="1"/>
        <v>0</v>
      </c>
      <c r="T8" s="323">
        <f t="shared" si="1"/>
        <v>0</v>
      </c>
      <c r="U8" s="323">
        <f t="shared" si="1"/>
        <v>0</v>
      </c>
    </row>
    <row r="9" s="325" customFormat="1" ht="27" customHeight="1" spans="1:21">
      <c r="A9" s="189">
        <v>401001</v>
      </c>
      <c r="B9" s="120" t="s">
        <v>171</v>
      </c>
      <c r="C9" s="323">
        <f>D9+H9</f>
        <v>39224186</v>
      </c>
      <c r="D9" s="323">
        <f>SUM(E9:G9)</f>
        <v>24604186</v>
      </c>
      <c r="E9" s="323">
        <v>18492567</v>
      </c>
      <c r="F9" s="323">
        <v>6057259</v>
      </c>
      <c r="G9" s="323">
        <v>54360</v>
      </c>
      <c r="H9" s="323">
        <f>I9</f>
        <v>14620000</v>
      </c>
      <c r="I9" s="323">
        <v>14620000</v>
      </c>
      <c r="J9" s="323"/>
      <c r="K9" s="323"/>
      <c r="L9" s="323"/>
      <c r="M9" s="323"/>
      <c r="N9" s="323"/>
      <c r="O9" s="323"/>
      <c r="P9" s="323"/>
      <c r="Q9" s="323"/>
      <c r="R9" s="323"/>
      <c r="S9" s="323"/>
      <c r="T9" s="323"/>
      <c r="U9" s="323"/>
    </row>
    <row r="10" ht="18.95" customHeight="1" spans="1:21">
      <c r="A10" s="188">
        <v>220</v>
      </c>
      <c r="B10" s="297" t="s">
        <v>172</v>
      </c>
      <c r="C10" s="323">
        <f>D10+H10</f>
        <v>39224186</v>
      </c>
      <c r="D10" s="323">
        <f>SUM(E10:G10)</f>
        <v>24604186</v>
      </c>
      <c r="E10" s="323">
        <v>18492567</v>
      </c>
      <c r="F10" s="323">
        <v>6057259</v>
      </c>
      <c r="G10" s="323">
        <v>54360</v>
      </c>
      <c r="H10" s="323">
        <f>I10</f>
        <v>14620000</v>
      </c>
      <c r="I10" s="323">
        <v>14620000</v>
      </c>
      <c r="J10" s="323"/>
      <c r="K10" s="323"/>
      <c r="L10" s="323"/>
      <c r="M10" s="323"/>
      <c r="N10" s="323"/>
      <c r="O10" s="323"/>
      <c r="P10" s="323"/>
      <c r="Q10" s="323"/>
      <c r="R10" s="323"/>
      <c r="S10" s="323"/>
      <c r="T10" s="323"/>
      <c r="U10" s="323"/>
    </row>
    <row r="11" ht="18.95" customHeight="1" spans="1:21">
      <c r="A11" s="188">
        <v>22001</v>
      </c>
      <c r="B11" s="297" t="s">
        <v>173</v>
      </c>
      <c r="C11" s="323">
        <f>D11+H11</f>
        <v>39224186</v>
      </c>
      <c r="D11" s="323">
        <f>SUM(E11:G11)</f>
        <v>24604186</v>
      </c>
      <c r="E11" s="323">
        <v>18492567</v>
      </c>
      <c r="F11" s="323">
        <v>6057259</v>
      </c>
      <c r="G11" s="323">
        <v>54360</v>
      </c>
      <c r="H11" s="323">
        <f>I11</f>
        <v>14620000</v>
      </c>
      <c r="I11" s="323">
        <v>14620000</v>
      </c>
      <c r="J11" s="323"/>
      <c r="K11" s="323"/>
      <c r="L11" s="323"/>
      <c r="M11" s="323"/>
      <c r="N11" s="323"/>
      <c r="O11" s="323"/>
      <c r="P11" s="323"/>
      <c r="Q11" s="323"/>
      <c r="R11" s="323"/>
      <c r="S11" s="323"/>
      <c r="T11" s="323"/>
      <c r="U11" s="323"/>
    </row>
    <row r="12" ht="18.95" customHeight="1" spans="1:21">
      <c r="A12" s="188">
        <v>2200103</v>
      </c>
      <c r="B12" s="189" t="s">
        <v>174</v>
      </c>
      <c r="C12" s="323">
        <f>D12+H12</f>
        <v>39224186</v>
      </c>
      <c r="D12" s="323">
        <f>SUM(E12:G12)</f>
        <v>24604186</v>
      </c>
      <c r="E12" s="323">
        <v>18492567</v>
      </c>
      <c r="F12" s="323">
        <v>6057259</v>
      </c>
      <c r="G12" s="323">
        <v>54360</v>
      </c>
      <c r="H12" s="323">
        <f>I12</f>
        <v>14620000</v>
      </c>
      <c r="I12" s="323">
        <v>14620000</v>
      </c>
      <c r="J12" s="323"/>
      <c r="K12" s="323"/>
      <c r="L12" s="323"/>
      <c r="M12" s="323"/>
      <c r="N12" s="323"/>
      <c r="O12" s="323"/>
      <c r="P12" s="323"/>
      <c r="Q12" s="323"/>
      <c r="R12" s="323"/>
      <c r="S12" s="323"/>
      <c r="T12" s="323"/>
      <c r="U12" s="323"/>
    </row>
    <row r="13" ht="18.95" customHeight="1" spans="1:21">
      <c r="A13" s="243"/>
      <c r="B13" s="243"/>
      <c r="C13" s="208"/>
      <c r="D13" s="208"/>
      <c r="E13" s="208"/>
      <c r="F13" s="208"/>
      <c r="G13" s="208"/>
      <c r="H13" s="208"/>
      <c r="I13" s="208"/>
      <c r="J13" s="208"/>
      <c r="K13" s="208"/>
      <c r="L13" s="208"/>
      <c r="M13" s="208"/>
      <c r="N13" s="208"/>
      <c r="O13" s="208"/>
      <c r="P13" s="208"/>
      <c r="Q13" s="208"/>
      <c r="R13" s="201"/>
      <c r="S13" s="201"/>
      <c r="T13" s="253"/>
      <c r="U13" s="201"/>
    </row>
    <row r="14" ht="18.95" customHeight="1" spans="1:21">
      <c r="A14" s="243"/>
      <c r="B14" s="243"/>
      <c r="C14" s="208"/>
      <c r="D14" s="208"/>
      <c r="E14" s="208"/>
      <c r="F14" s="208"/>
      <c r="G14" s="208"/>
      <c r="H14" s="208"/>
      <c r="I14" s="208"/>
      <c r="J14" s="208"/>
      <c r="K14" s="208"/>
      <c r="L14" s="208"/>
      <c r="M14" s="208"/>
      <c r="N14" s="208"/>
      <c r="O14" s="208"/>
      <c r="P14" s="208"/>
      <c r="Q14" s="208"/>
      <c r="R14" s="201"/>
      <c r="S14" s="201"/>
      <c r="T14" s="253"/>
      <c r="U14" s="201"/>
    </row>
  </sheetData>
  <sheetProtection formatCells="0" formatColumns="0" formatRows="0"/>
  <mergeCells count="24">
    <mergeCell ref="A2:U2"/>
    <mergeCell ref="D4:G4"/>
    <mergeCell ref="H4:Q4"/>
    <mergeCell ref="A4:A7"/>
    <mergeCell ref="B4:B7"/>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055555555556" right="0.393055555555556" top="0.471527777777778" bottom="0.471527777777778" header="0.393055555555556" footer="0.393055555555556"/>
  <pageSetup paperSize="9" scale="57"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4" sqref="A4:B12"/>
    </sheetView>
  </sheetViews>
  <sheetFormatPr defaultColWidth="9.16666666666667" defaultRowHeight="12.75" outlineLevelCol="7"/>
  <cols>
    <col min="1" max="1" width="11.5" style="88" customWidth="1"/>
    <col min="2" max="2" width="10.5" style="88" customWidth="1"/>
    <col min="3" max="3" width="14.8333333333333" style="88" customWidth="1"/>
    <col min="4" max="5" width="13.8777777777778" style="88" customWidth="1"/>
    <col min="6" max="6" width="10.3333333333333" style="88" customWidth="1"/>
    <col min="7" max="8" width="6.83333333333333" style="88" customWidth="1"/>
    <col min="9" max="16384" width="9.16666666666667" style="88"/>
  </cols>
  <sheetData>
    <row r="1" s="88" customFormat="1" ht="24.75" customHeight="1" spans="1:8">
      <c r="A1" s="236"/>
      <c r="B1" s="236"/>
      <c r="C1" s="236"/>
      <c r="D1" s="236"/>
      <c r="E1" s="236"/>
      <c r="F1" s="212" t="s">
        <v>175</v>
      </c>
      <c r="G1" s="201"/>
      <c r="H1" s="201"/>
    </row>
    <row r="2" s="88" customFormat="1" ht="24.75" customHeight="1" spans="1:8">
      <c r="A2" s="237" t="s">
        <v>150</v>
      </c>
      <c r="B2" s="237"/>
      <c r="C2" s="237"/>
      <c r="D2" s="237"/>
      <c r="E2" s="237"/>
      <c r="F2" s="237"/>
      <c r="G2" s="201"/>
      <c r="H2" s="201"/>
    </row>
    <row r="3" s="88" customFormat="1" ht="24.75" customHeight="1" spans="1:8">
      <c r="A3" s="238"/>
      <c r="B3" s="236"/>
      <c r="C3" s="236"/>
      <c r="D3" s="236"/>
      <c r="E3" s="236"/>
      <c r="F3" s="260" t="s">
        <v>88</v>
      </c>
      <c r="G3" s="249"/>
      <c r="H3" s="249"/>
    </row>
    <row r="4" s="88" customFormat="1" ht="24.75" customHeight="1" spans="1:8">
      <c r="A4" s="294" t="s">
        <v>151</v>
      </c>
      <c r="B4" s="295" t="s">
        <v>152</v>
      </c>
      <c r="C4" s="223" t="s">
        <v>91</v>
      </c>
      <c r="D4" s="216" t="s">
        <v>153</v>
      </c>
      <c r="E4" s="216"/>
      <c r="F4" s="216"/>
      <c r="G4" s="249"/>
      <c r="H4" s="249"/>
    </row>
    <row r="5" s="88" customFormat="1" ht="24.75" customHeight="1" spans="1:8">
      <c r="A5" s="294"/>
      <c r="B5" s="295"/>
      <c r="C5" s="216"/>
      <c r="D5" s="229" t="s">
        <v>159</v>
      </c>
      <c r="E5" s="229" t="s">
        <v>160</v>
      </c>
      <c r="F5" s="229" t="s">
        <v>161</v>
      </c>
      <c r="G5" s="249"/>
      <c r="H5" s="249"/>
    </row>
    <row r="6" s="88" customFormat="1" ht="30.75" customHeight="1" spans="1:8">
      <c r="A6" s="294"/>
      <c r="B6" s="295"/>
      <c r="C6" s="216"/>
      <c r="D6" s="216"/>
      <c r="E6" s="216"/>
      <c r="F6" s="216"/>
      <c r="G6" s="201"/>
      <c r="H6" s="201"/>
    </row>
    <row r="7" s="88" customFormat="1" ht="27" customHeight="1" spans="1:6">
      <c r="A7" s="294"/>
      <c r="B7" s="295"/>
      <c r="C7" s="323">
        <f t="shared" ref="C7:C12" si="0">SUM(D7:F7)</f>
        <v>24604186</v>
      </c>
      <c r="D7" s="323">
        <f>SUM(D8:D8)</f>
        <v>18492567</v>
      </c>
      <c r="E7" s="323">
        <f>SUM(E8:E8)</f>
        <v>6057259</v>
      </c>
      <c r="F7" s="323">
        <f>SUM(F8:F8)</f>
        <v>54360</v>
      </c>
    </row>
    <row r="8" s="88" customFormat="1" ht="27" customHeight="1" spans="1:8">
      <c r="A8" s="189">
        <v>401</v>
      </c>
      <c r="B8" s="120" t="s">
        <v>108</v>
      </c>
      <c r="C8" s="323">
        <f t="shared" si="0"/>
        <v>24604186</v>
      </c>
      <c r="D8" s="323">
        <v>18492567</v>
      </c>
      <c r="E8" s="323">
        <v>6057259</v>
      </c>
      <c r="F8" s="323">
        <v>54360</v>
      </c>
      <c r="G8" s="201"/>
      <c r="H8" s="201"/>
    </row>
    <row r="9" s="88" customFormat="1" ht="27" customHeight="1" spans="1:8">
      <c r="A9" s="189">
        <v>401001</v>
      </c>
      <c r="B9" s="120" t="s">
        <v>171</v>
      </c>
      <c r="C9" s="323">
        <f t="shared" si="0"/>
        <v>24604186</v>
      </c>
      <c r="D9" s="323">
        <v>18492567</v>
      </c>
      <c r="E9" s="323">
        <v>6057259</v>
      </c>
      <c r="F9" s="323">
        <v>54360</v>
      </c>
      <c r="G9" s="201"/>
      <c r="H9" s="201"/>
    </row>
    <row r="10" s="88" customFormat="1" ht="27" customHeight="1" spans="1:8">
      <c r="A10" s="188">
        <v>220</v>
      </c>
      <c r="B10" s="297" t="s">
        <v>172</v>
      </c>
      <c r="C10" s="323">
        <f t="shared" si="0"/>
        <v>24604186</v>
      </c>
      <c r="D10" s="323">
        <v>18492567</v>
      </c>
      <c r="E10" s="323">
        <v>6057259</v>
      </c>
      <c r="F10" s="323">
        <v>54360</v>
      </c>
      <c r="G10" s="201"/>
      <c r="H10" s="201"/>
    </row>
    <row r="11" s="88" customFormat="1" ht="27" customHeight="1" spans="1:8">
      <c r="A11" s="188">
        <v>22001</v>
      </c>
      <c r="B11" s="297" t="s">
        <v>173</v>
      </c>
      <c r="C11" s="323">
        <f t="shared" si="0"/>
        <v>24604186</v>
      </c>
      <c r="D11" s="323">
        <v>18492567</v>
      </c>
      <c r="E11" s="323">
        <v>6057259</v>
      </c>
      <c r="F11" s="323">
        <v>54360</v>
      </c>
      <c r="G11" s="201"/>
      <c r="H11" s="201"/>
    </row>
    <row r="12" s="88" customFormat="1" ht="27" customHeight="1" spans="1:8">
      <c r="A12" s="188">
        <v>2200103</v>
      </c>
      <c r="B12" s="189" t="s">
        <v>174</v>
      </c>
      <c r="C12" s="323">
        <f t="shared" si="0"/>
        <v>24604186</v>
      </c>
      <c r="D12" s="323">
        <v>18492567</v>
      </c>
      <c r="E12" s="323">
        <v>6057259</v>
      </c>
      <c r="F12" s="323">
        <v>54360</v>
      </c>
      <c r="G12" s="201"/>
      <c r="H12" s="201"/>
    </row>
    <row r="13" s="88" customFormat="1" ht="27" customHeight="1" spans="1:8">
      <c r="A13" s="324"/>
      <c r="B13" s="297"/>
      <c r="C13" s="323"/>
      <c r="D13" s="323"/>
      <c r="E13" s="323"/>
      <c r="F13" s="323"/>
      <c r="G13" s="201"/>
      <c r="H13" s="201"/>
    </row>
    <row r="14" s="88" customFormat="1" ht="27" customHeight="1" spans="1:8">
      <c r="A14" s="324"/>
      <c r="B14" s="297"/>
      <c r="C14" s="323"/>
      <c r="D14" s="323"/>
      <c r="E14" s="323"/>
      <c r="F14" s="323"/>
      <c r="G14" s="201"/>
      <c r="H14" s="201"/>
    </row>
    <row r="15" s="88" customFormat="1" ht="27" customHeight="1" spans="1:6">
      <c r="A15" s="324"/>
      <c r="B15" s="297"/>
      <c r="C15" s="323"/>
      <c r="D15" s="323"/>
      <c r="E15" s="323"/>
      <c r="F15" s="323"/>
    </row>
    <row r="16" s="88" customFormat="1" ht="27" customHeight="1" spans="1:6">
      <c r="A16" s="324"/>
      <c r="B16" s="297"/>
      <c r="C16" s="323"/>
      <c r="D16" s="323"/>
      <c r="E16" s="323"/>
      <c r="F16" s="323"/>
    </row>
    <row r="17" s="88" customFormat="1" ht="27" customHeight="1" spans="1:6">
      <c r="A17" s="324"/>
      <c r="B17" s="297"/>
      <c r="C17" s="323"/>
      <c r="D17" s="323"/>
      <c r="E17" s="323"/>
      <c r="F17" s="323"/>
    </row>
    <row r="18" s="88" customFormat="1" ht="27" customHeight="1" spans="1:6">
      <c r="A18" s="324"/>
      <c r="B18" s="297"/>
      <c r="C18" s="323"/>
      <c r="D18" s="323"/>
      <c r="E18" s="323"/>
      <c r="F18" s="323"/>
    </row>
    <row r="19" s="88" customFormat="1" ht="27" customHeight="1" spans="1:6">
      <c r="A19" s="324"/>
      <c r="B19" s="297"/>
      <c r="C19" s="323"/>
      <c r="D19" s="323"/>
      <c r="E19" s="323"/>
      <c r="F19" s="323"/>
    </row>
    <row r="20" s="88" customFormat="1" ht="27" customHeight="1" spans="1:6">
      <c r="A20" s="324"/>
      <c r="B20" s="297"/>
      <c r="C20" s="323"/>
      <c r="D20" s="323"/>
      <c r="E20" s="323"/>
      <c r="F20" s="323"/>
    </row>
  </sheetData>
  <mergeCells count="8">
    <mergeCell ref="A2:F2"/>
    <mergeCell ref="D4:F4"/>
    <mergeCell ref="A4:A7"/>
    <mergeCell ref="B4:B7"/>
    <mergeCell ref="C4:C6"/>
    <mergeCell ref="D5:D6"/>
    <mergeCell ref="E5:E6"/>
    <mergeCell ref="F5:F6"/>
  </mergeCells>
  <pageMargins left="0.357638888888889" right="0.357638888888889" top="1" bottom="1"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13"/>
  <sheetViews>
    <sheetView showGridLines="0" workbookViewId="0">
      <selection activeCell="C10" sqref="C10:X12"/>
    </sheetView>
  </sheetViews>
  <sheetFormatPr defaultColWidth="9.16666666666667" defaultRowHeight="12.75"/>
  <cols>
    <col min="1" max="1" width="22.5" style="88" customWidth="1"/>
    <col min="2" max="2" width="21" style="88" customWidth="1"/>
    <col min="3" max="3" width="15.6222222222222" style="148" customWidth="1"/>
    <col min="4" max="4" width="17.1666666666667" style="148" customWidth="1"/>
    <col min="5" max="5" width="16.1666666666667" style="148" customWidth="1"/>
    <col min="6" max="6" width="14.7555555555556" style="148" customWidth="1"/>
    <col min="7" max="7" width="10.2555555555556" style="148" customWidth="1"/>
    <col min="8" max="8" width="7.62222222222222" style="148" customWidth="1"/>
    <col min="9" max="9" width="9.25555555555556" style="148" customWidth="1"/>
    <col min="10" max="10" width="17.3777777777778" style="148" customWidth="1"/>
    <col min="11" max="11" width="15.5" style="148" customWidth="1"/>
    <col min="12" max="13" width="13.8777777777778" style="148" customWidth="1"/>
    <col min="14" max="14" width="10.1666666666667" style="148" customWidth="1"/>
    <col min="15" max="15" width="13" style="148" customWidth="1"/>
    <col min="16" max="19" width="13.1222222222222" style="148" customWidth="1"/>
    <col min="20" max="20" width="13.6222222222222" style="148" customWidth="1"/>
    <col min="21" max="21" width="12.1222222222222" style="148" customWidth="1"/>
    <col min="22" max="22" width="12.3777777777778" style="148" customWidth="1"/>
    <col min="23" max="23" width="10.1666666666667" style="148" customWidth="1"/>
    <col min="24" max="24" width="11" style="148" customWidth="1"/>
    <col min="25" max="25" width="12.3333333333333" style="313" customWidth="1"/>
    <col min="26" max="256" width="6.66666666666667" style="88" customWidth="1"/>
    <col min="257" max="16384" width="9.16666666666667" style="88"/>
  </cols>
  <sheetData>
    <row r="1" s="201" customFormat="1" ht="23.1" customHeight="1" spans="1:256">
      <c r="A1" s="212"/>
      <c r="B1" s="212"/>
      <c r="C1" s="236"/>
      <c r="D1" s="236"/>
      <c r="E1" s="236"/>
      <c r="F1" s="236"/>
      <c r="G1" s="236"/>
      <c r="H1" s="236"/>
      <c r="I1" s="236"/>
      <c r="J1" s="274"/>
      <c r="K1" s="236"/>
      <c r="L1" s="236"/>
      <c r="M1" s="236"/>
      <c r="N1" s="236"/>
      <c r="O1" s="236"/>
      <c r="P1" s="236"/>
      <c r="Q1" s="236"/>
      <c r="R1" s="236"/>
      <c r="S1" s="236"/>
      <c r="T1" s="236"/>
      <c r="U1" s="287" t="s">
        <v>176</v>
      </c>
      <c r="V1" s="287"/>
      <c r="W1" s="287"/>
      <c r="X1" s="287"/>
      <c r="Y1" s="3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c r="HW1" s="221"/>
      <c r="HX1" s="221"/>
      <c r="HY1" s="221"/>
      <c r="HZ1" s="221"/>
      <c r="IA1" s="221"/>
      <c r="IB1" s="221"/>
      <c r="IC1" s="221"/>
      <c r="ID1" s="221"/>
      <c r="IE1" s="221"/>
      <c r="IF1" s="221"/>
      <c r="IG1" s="221"/>
      <c r="IH1" s="221"/>
      <c r="II1" s="221"/>
      <c r="IJ1" s="221"/>
      <c r="IK1" s="221"/>
      <c r="IL1" s="221"/>
      <c r="IM1" s="221"/>
      <c r="IN1" s="221"/>
      <c r="IO1" s="221"/>
      <c r="IP1" s="221"/>
      <c r="IQ1" s="221"/>
      <c r="IR1" s="221"/>
      <c r="IS1" s="221"/>
      <c r="IT1" s="221"/>
      <c r="IU1" s="221"/>
      <c r="IV1" s="221"/>
    </row>
    <row r="2" s="201" customFormat="1" ht="23.1" customHeight="1" spans="1:256">
      <c r="A2" s="237" t="s">
        <v>177</v>
      </c>
      <c r="B2" s="237"/>
      <c r="C2" s="237"/>
      <c r="D2" s="237"/>
      <c r="E2" s="237"/>
      <c r="F2" s="237"/>
      <c r="G2" s="237"/>
      <c r="H2" s="237"/>
      <c r="I2" s="237"/>
      <c r="J2" s="237"/>
      <c r="K2" s="237"/>
      <c r="L2" s="237"/>
      <c r="M2" s="237"/>
      <c r="N2" s="237"/>
      <c r="O2" s="237"/>
      <c r="P2" s="237"/>
      <c r="Q2" s="237"/>
      <c r="R2" s="237"/>
      <c r="S2" s="237"/>
      <c r="T2" s="237"/>
      <c r="U2" s="237"/>
      <c r="V2" s="237"/>
      <c r="W2" s="237"/>
      <c r="X2" s="237"/>
      <c r="Y2" s="322"/>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1"/>
      <c r="HW2" s="221"/>
      <c r="HX2" s="221"/>
      <c r="HY2" s="221"/>
      <c r="HZ2" s="221"/>
      <c r="IA2" s="221"/>
      <c r="IB2" s="221"/>
      <c r="IC2" s="221"/>
      <c r="ID2" s="221"/>
      <c r="IE2" s="221"/>
      <c r="IF2" s="221"/>
      <c r="IG2" s="221"/>
      <c r="IH2" s="221"/>
      <c r="II2" s="221"/>
      <c r="IJ2" s="221"/>
      <c r="IK2" s="221"/>
      <c r="IL2" s="221"/>
      <c r="IM2" s="221"/>
      <c r="IN2" s="221"/>
      <c r="IO2" s="221"/>
      <c r="IP2" s="221"/>
      <c r="IQ2" s="221"/>
      <c r="IR2" s="221"/>
      <c r="IS2" s="221"/>
      <c r="IT2" s="221"/>
      <c r="IU2" s="221"/>
      <c r="IV2" s="221"/>
    </row>
    <row r="3" s="201" customFormat="1" ht="44.25" customHeight="1" spans="3:256">
      <c r="C3" s="236"/>
      <c r="D3" s="236"/>
      <c r="E3" s="236"/>
      <c r="F3" s="236"/>
      <c r="G3" s="236"/>
      <c r="H3" s="236"/>
      <c r="I3" s="236"/>
      <c r="J3" s="274"/>
      <c r="K3" s="316"/>
      <c r="L3" s="316"/>
      <c r="M3" s="236"/>
      <c r="N3" s="236"/>
      <c r="O3" s="316"/>
      <c r="P3" s="236"/>
      <c r="Q3" s="236"/>
      <c r="R3" s="236"/>
      <c r="S3" s="236"/>
      <c r="T3" s="316"/>
      <c r="U3" s="274"/>
      <c r="V3" s="319"/>
      <c r="W3" s="319"/>
      <c r="X3" s="319" t="s">
        <v>88</v>
      </c>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c r="II3" s="221"/>
      <c r="IJ3" s="221"/>
      <c r="IK3" s="221"/>
      <c r="IL3" s="221"/>
      <c r="IM3" s="221"/>
      <c r="IN3" s="221"/>
      <c r="IO3" s="221"/>
      <c r="IP3" s="221"/>
      <c r="IQ3" s="221"/>
      <c r="IR3" s="221"/>
      <c r="IS3" s="221"/>
      <c r="IT3" s="221"/>
      <c r="IU3" s="221"/>
      <c r="IV3" s="221"/>
    </row>
    <row r="4" s="201" customFormat="1" ht="23.1" customHeight="1" spans="1:256">
      <c r="A4" s="294" t="s">
        <v>151</v>
      </c>
      <c r="B4" s="295" t="s">
        <v>152</v>
      </c>
      <c r="C4" s="223" t="s">
        <v>113</v>
      </c>
      <c r="D4" s="200" t="s">
        <v>178</v>
      </c>
      <c r="E4" s="200"/>
      <c r="F4" s="200"/>
      <c r="G4" s="200"/>
      <c r="H4" s="200"/>
      <c r="I4" s="200"/>
      <c r="J4" s="200" t="s">
        <v>179</v>
      </c>
      <c r="K4" s="200"/>
      <c r="L4" s="200"/>
      <c r="M4" s="200"/>
      <c r="N4" s="200"/>
      <c r="O4" s="200"/>
      <c r="P4" s="200"/>
      <c r="Q4" s="318"/>
      <c r="R4" s="318"/>
      <c r="S4" s="282"/>
      <c r="T4" s="282" t="s">
        <v>117</v>
      </c>
      <c r="U4" s="200" t="s">
        <v>180</v>
      </c>
      <c r="V4" s="200"/>
      <c r="W4" s="200"/>
      <c r="X4" s="200"/>
      <c r="Y4" s="322"/>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c r="II4" s="221"/>
      <c r="IJ4" s="221"/>
      <c r="IK4" s="221"/>
      <c r="IL4" s="221"/>
      <c r="IM4" s="221"/>
      <c r="IN4" s="221"/>
      <c r="IO4" s="221"/>
      <c r="IP4" s="221"/>
      <c r="IQ4" s="221"/>
      <c r="IR4" s="221"/>
      <c r="IS4" s="221"/>
      <c r="IT4" s="221"/>
      <c r="IU4" s="221"/>
      <c r="IV4" s="221"/>
    </row>
    <row r="5" s="201" customFormat="1" ht="19.5" customHeight="1" spans="1:256">
      <c r="A5" s="294"/>
      <c r="B5" s="295"/>
      <c r="C5" s="223"/>
      <c r="D5" s="200"/>
      <c r="E5" s="200"/>
      <c r="F5" s="200"/>
      <c r="G5" s="200"/>
      <c r="H5" s="200"/>
      <c r="I5" s="200"/>
      <c r="J5" s="200"/>
      <c r="K5" s="200"/>
      <c r="L5" s="200"/>
      <c r="M5" s="200"/>
      <c r="N5" s="200"/>
      <c r="O5" s="200"/>
      <c r="P5" s="200"/>
      <c r="Q5" s="318"/>
      <c r="R5" s="318"/>
      <c r="S5" s="282"/>
      <c r="T5" s="282"/>
      <c r="U5" s="200"/>
      <c r="V5" s="200"/>
      <c r="W5" s="200"/>
      <c r="X5" s="200"/>
      <c r="Y5" s="322"/>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c r="HW5" s="221"/>
      <c r="HX5" s="221"/>
      <c r="HY5" s="221"/>
      <c r="HZ5" s="221"/>
      <c r="IA5" s="221"/>
      <c r="IB5" s="221"/>
      <c r="IC5" s="221"/>
      <c r="ID5" s="221"/>
      <c r="IE5" s="221"/>
      <c r="IF5" s="221"/>
      <c r="IG5" s="221"/>
      <c r="IH5" s="221"/>
      <c r="II5" s="221"/>
      <c r="IJ5" s="221"/>
      <c r="IK5" s="221"/>
      <c r="IL5" s="221"/>
      <c r="IM5" s="221"/>
      <c r="IN5" s="221"/>
      <c r="IO5" s="221"/>
      <c r="IP5" s="221"/>
      <c r="IQ5" s="221"/>
      <c r="IR5" s="221"/>
      <c r="IS5" s="221"/>
      <c r="IT5" s="221"/>
      <c r="IU5" s="221"/>
      <c r="IV5" s="221"/>
    </row>
    <row r="6" s="201" customFormat="1" ht="50.25" customHeight="1" spans="1:256">
      <c r="A6" s="294"/>
      <c r="B6" s="295"/>
      <c r="C6" s="216"/>
      <c r="D6" s="252" t="s">
        <v>106</v>
      </c>
      <c r="E6" s="252" t="s">
        <v>181</v>
      </c>
      <c r="F6" s="252" t="s">
        <v>182</v>
      </c>
      <c r="G6" s="252" t="s">
        <v>183</v>
      </c>
      <c r="H6" s="252" t="s">
        <v>184</v>
      </c>
      <c r="I6" s="252" t="s">
        <v>185</v>
      </c>
      <c r="J6" s="317" t="s">
        <v>106</v>
      </c>
      <c r="K6" s="317" t="s">
        <v>186</v>
      </c>
      <c r="L6" s="317" t="s">
        <v>187</v>
      </c>
      <c r="M6" s="252" t="s">
        <v>188</v>
      </c>
      <c r="N6" s="252" t="s">
        <v>189</v>
      </c>
      <c r="O6" s="252" t="s">
        <v>190</v>
      </c>
      <c r="P6" s="252" t="s">
        <v>191</v>
      </c>
      <c r="Q6" s="279" t="s">
        <v>192</v>
      </c>
      <c r="R6" s="206" t="s">
        <v>193</v>
      </c>
      <c r="S6" s="274" t="s">
        <v>194</v>
      </c>
      <c r="T6" s="200"/>
      <c r="U6" s="206" t="s">
        <v>106</v>
      </c>
      <c r="V6" s="206" t="s">
        <v>195</v>
      </c>
      <c r="W6" s="206" t="s">
        <v>196</v>
      </c>
      <c r="X6" s="200" t="s">
        <v>180</v>
      </c>
      <c r="Y6" s="322"/>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c r="II6" s="221"/>
      <c r="IJ6" s="221"/>
      <c r="IK6" s="221"/>
      <c r="IL6" s="221"/>
      <c r="IM6" s="221"/>
      <c r="IN6" s="221"/>
      <c r="IO6" s="221"/>
      <c r="IP6" s="221"/>
      <c r="IQ6" s="221"/>
      <c r="IR6" s="221"/>
      <c r="IS6" s="221"/>
      <c r="IT6" s="221"/>
      <c r="IU6" s="221"/>
      <c r="IV6" s="221"/>
    </row>
    <row r="7" ht="23.1" customHeight="1" spans="1:25">
      <c r="A7" s="294"/>
      <c r="B7" s="295"/>
      <c r="C7" s="314">
        <f t="shared" ref="C7:J7" si="0">SUM(C8:C8)</f>
        <v>18492567</v>
      </c>
      <c r="D7" s="314">
        <f t="shared" si="0"/>
        <v>12406980</v>
      </c>
      <c r="E7" s="314">
        <f t="shared" si="0"/>
        <v>7749924</v>
      </c>
      <c r="F7" s="314">
        <f t="shared" si="0"/>
        <v>4657056</v>
      </c>
      <c r="G7" s="315">
        <f t="shared" si="0"/>
        <v>0</v>
      </c>
      <c r="H7" s="315">
        <f t="shared" si="0"/>
        <v>0</v>
      </c>
      <c r="I7" s="315">
        <f t="shared" si="0"/>
        <v>0</v>
      </c>
      <c r="J7" s="314">
        <f t="shared" si="0"/>
        <v>4580693</v>
      </c>
      <c r="K7" s="314">
        <f t="shared" ref="K7:T7" si="1">SUM(K8:K8)</f>
        <v>1983965</v>
      </c>
      <c r="L7" s="314">
        <f t="shared" si="1"/>
        <v>991982</v>
      </c>
      <c r="M7" s="314">
        <f t="shared" si="1"/>
        <v>929984</v>
      </c>
      <c r="N7" s="315">
        <f t="shared" si="1"/>
        <v>0</v>
      </c>
      <c r="O7" s="314">
        <f t="shared" si="1"/>
        <v>123998</v>
      </c>
      <c r="P7" s="314">
        <f t="shared" si="1"/>
        <v>86798</v>
      </c>
      <c r="Q7" s="314">
        <f t="shared" si="1"/>
        <v>153969</v>
      </c>
      <c r="R7" s="314">
        <f t="shared" si="1"/>
        <v>116249</v>
      </c>
      <c r="S7" s="314">
        <f t="shared" si="1"/>
        <v>193748</v>
      </c>
      <c r="T7" s="314">
        <f t="shared" si="1"/>
        <v>1487974</v>
      </c>
      <c r="U7" s="314">
        <f t="shared" ref="U7:U12" si="2">SUM(V7:X7)</f>
        <v>16920</v>
      </c>
      <c r="V7" s="314">
        <v>16920</v>
      </c>
      <c r="W7" s="315">
        <f>SUM(X7:Z7)</f>
        <v>0</v>
      </c>
      <c r="X7" s="315">
        <f>SUM(Y7:AA7)</f>
        <v>0</v>
      </c>
      <c r="Y7" s="88"/>
    </row>
    <row r="8" s="201" customFormat="1" ht="23.1" customHeight="1" spans="1:256">
      <c r="A8" s="189">
        <v>401</v>
      </c>
      <c r="B8" s="120" t="s">
        <v>108</v>
      </c>
      <c r="C8" s="314">
        <f t="shared" ref="C8:C12" si="3">D8+J8+T8+U8</f>
        <v>18492567</v>
      </c>
      <c r="D8" s="314">
        <f t="shared" ref="D8:D12" si="4">SUM(E8:I8)</f>
        <v>12406980</v>
      </c>
      <c r="E8" s="314">
        <v>7749924</v>
      </c>
      <c r="F8" s="314">
        <v>4657056</v>
      </c>
      <c r="G8" s="315">
        <v>0</v>
      </c>
      <c r="H8" s="315">
        <v>0</v>
      </c>
      <c r="I8" s="315">
        <v>0</v>
      </c>
      <c r="J8" s="314">
        <f t="shared" ref="J8:J12" si="5">SUM(K8:S8)</f>
        <v>4580693</v>
      </c>
      <c r="K8" s="314">
        <v>1983965</v>
      </c>
      <c r="L8" s="314">
        <v>991982</v>
      </c>
      <c r="M8" s="314">
        <v>929984</v>
      </c>
      <c r="N8" s="315">
        <f t="shared" ref="N8:N12" si="6">SUM(N9:N9)</f>
        <v>0</v>
      </c>
      <c r="O8" s="314">
        <v>123998</v>
      </c>
      <c r="P8" s="314">
        <v>86798</v>
      </c>
      <c r="Q8" s="314">
        <v>153969</v>
      </c>
      <c r="R8" s="314">
        <v>116249</v>
      </c>
      <c r="S8" s="314">
        <v>193748</v>
      </c>
      <c r="T8" s="314">
        <v>1487974</v>
      </c>
      <c r="U8" s="314">
        <f t="shared" si="2"/>
        <v>16920</v>
      </c>
      <c r="V8" s="314">
        <v>16920</v>
      </c>
      <c r="W8" s="320">
        <v>0</v>
      </c>
      <c r="X8" s="308">
        <v>0</v>
      </c>
      <c r="Y8" s="322"/>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c r="HW8" s="221"/>
      <c r="HX8" s="221"/>
      <c r="HY8" s="221"/>
      <c r="HZ8" s="221"/>
      <c r="IA8" s="221"/>
      <c r="IB8" s="221"/>
      <c r="IC8" s="221"/>
      <c r="ID8" s="221"/>
      <c r="IE8" s="221"/>
      <c r="IF8" s="221"/>
      <c r="IG8" s="221"/>
      <c r="IH8" s="221"/>
      <c r="II8" s="221"/>
      <c r="IJ8" s="221"/>
      <c r="IK8" s="221"/>
      <c r="IL8" s="221"/>
      <c r="IM8" s="221"/>
      <c r="IN8" s="221"/>
      <c r="IO8" s="221"/>
      <c r="IP8" s="221"/>
      <c r="IQ8" s="221"/>
      <c r="IR8" s="221"/>
      <c r="IS8" s="221"/>
      <c r="IT8" s="221"/>
      <c r="IU8" s="221"/>
      <c r="IV8" s="221"/>
    </row>
    <row r="9" s="201" customFormat="1" ht="23.1" customHeight="1" spans="1:256">
      <c r="A9" s="189">
        <v>401001</v>
      </c>
      <c r="B9" s="120" t="s">
        <v>171</v>
      </c>
      <c r="C9" s="314">
        <f t="shared" si="3"/>
        <v>18492567</v>
      </c>
      <c r="D9" s="314">
        <f t="shared" si="4"/>
        <v>12406980</v>
      </c>
      <c r="E9" s="314">
        <v>7749924</v>
      </c>
      <c r="F9" s="314">
        <v>4657056</v>
      </c>
      <c r="G9" s="315">
        <v>0</v>
      </c>
      <c r="H9" s="315">
        <v>0</v>
      </c>
      <c r="I9" s="315">
        <v>0</v>
      </c>
      <c r="J9" s="314">
        <f t="shared" si="5"/>
        <v>4580693</v>
      </c>
      <c r="K9" s="314">
        <v>1983965</v>
      </c>
      <c r="L9" s="314">
        <v>991982</v>
      </c>
      <c r="M9" s="314">
        <v>929984</v>
      </c>
      <c r="N9" s="315">
        <f t="shared" si="6"/>
        <v>0</v>
      </c>
      <c r="O9" s="314">
        <v>123998</v>
      </c>
      <c r="P9" s="314">
        <v>86798</v>
      </c>
      <c r="Q9" s="314">
        <v>153969</v>
      </c>
      <c r="R9" s="314">
        <v>116249</v>
      </c>
      <c r="S9" s="314">
        <v>193748</v>
      </c>
      <c r="T9" s="314">
        <v>1487974</v>
      </c>
      <c r="U9" s="314">
        <f t="shared" si="2"/>
        <v>16920</v>
      </c>
      <c r="V9" s="314">
        <v>16920</v>
      </c>
      <c r="W9" s="320">
        <v>0</v>
      </c>
      <c r="X9" s="308">
        <v>0</v>
      </c>
      <c r="Y9" s="322"/>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221"/>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221"/>
      <c r="FE9" s="221"/>
      <c r="FF9" s="221"/>
      <c r="FG9" s="221"/>
      <c r="FH9" s="221"/>
      <c r="FI9" s="221"/>
      <c r="FJ9" s="221"/>
      <c r="FK9" s="221"/>
      <c r="FL9" s="221"/>
      <c r="FM9" s="221"/>
      <c r="FN9" s="221"/>
      <c r="FO9" s="221"/>
      <c r="FP9" s="221"/>
      <c r="FQ9" s="221"/>
      <c r="FR9" s="221"/>
      <c r="FS9" s="221"/>
      <c r="FT9" s="221"/>
      <c r="FU9" s="221"/>
      <c r="FV9" s="221"/>
      <c r="FW9" s="221"/>
      <c r="FX9" s="221"/>
      <c r="FY9" s="221"/>
      <c r="FZ9" s="221"/>
      <c r="GA9" s="221"/>
      <c r="GB9" s="221"/>
      <c r="GC9" s="221"/>
      <c r="GD9" s="221"/>
      <c r="GE9" s="221"/>
      <c r="GF9" s="221"/>
      <c r="GG9" s="221"/>
      <c r="GH9" s="221"/>
      <c r="GI9" s="221"/>
      <c r="GJ9" s="221"/>
      <c r="GK9" s="221"/>
      <c r="GL9" s="221"/>
      <c r="GM9" s="221"/>
      <c r="GN9" s="221"/>
      <c r="GO9" s="221"/>
      <c r="GP9" s="221"/>
      <c r="GQ9" s="221"/>
      <c r="GR9" s="221"/>
      <c r="GS9" s="221"/>
      <c r="GT9" s="221"/>
      <c r="GU9" s="221"/>
      <c r="GV9" s="221"/>
      <c r="GW9" s="221"/>
      <c r="GX9" s="221"/>
      <c r="GY9" s="221"/>
      <c r="GZ9" s="221"/>
      <c r="HA9" s="221"/>
      <c r="HB9" s="221"/>
      <c r="HC9" s="221"/>
      <c r="HD9" s="221"/>
      <c r="HE9" s="221"/>
      <c r="HF9" s="221"/>
      <c r="HG9" s="221"/>
      <c r="HH9" s="221"/>
      <c r="HI9" s="221"/>
      <c r="HJ9" s="221"/>
      <c r="HK9" s="221"/>
      <c r="HL9" s="221"/>
      <c r="HM9" s="221"/>
      <c r="HN9" s="221"/>
      <c r="HO9" s="221"/>
      <c r="HP9" s="221"/>
      <c r="HQ9" s="221"/>
      <c r="HR9" s="221"/>
      <c r="HS9" s="221"/>
      <c r="HT9" s="221"/>
      <c r="HU9" s="221"/>
      <c r="HV9" s="221"/>
      <c r="HW9" s="221"/>
      <c r="HX9" s="221"/>
      <c r="HY9" s="221"/>
      <c r="HZ9" s="221"/>
      <c r="IA9" s="221"/>
      <c r="IB9" s="221"/>
      <c r="IC9" s="221"/>
      <c r="ID9" s="221"/>
      <c r="IE9" s="221"/>
      <c r="IF9" s="221"/>
      <c r="IG9" s="221"/>
      <c r="IH9" s="221"/>
      <c r="II9" s="221"/>
      <c r="IJ9" s="221"/>
      <c r="IK9" s="221"/>
      <c r="IL9" s="221"/>
      <c r="IM9" s="221"/>
      <c r="IN9" s="221"/>
      <c r="IO9" s="221"/>
      <c r="IP9" s="221"/>
      <c r="IQ9" s="221"/>
      <c r="IR9" s="221"/>
      <c r="IS9" s="221"/>
      <c r="IT9" s="221"/>
      <c r="IU9" s="221"/>
      <c r="IV9" s="221"/>
    </row>
    <row r="10" s="201" customFormat="1" ht="23.1" customHeight="1" spans="1:256">
      <c r="A10" s="188">
        <v>220</v>
      </c>
      <c r="B10" s="297" t="s">
        <v>172</v>
      </c>
      <c r="C10" s="314">
        <f t="shared" si="3"/>
        <v>18492567</v>
      </c>
      <c r="D10" s="314">
        <f t="shared" si="4"/>
        <v>12406980</v>
      </c>
      <c r="E10" s="314">
        <v>7749924</v>
      </c>
      <c r="F10" s="314">
        <v>4657056</v>
      </c>
      <c r="G10" s="315">
        <v>0</v>
      </c>
      <c r="H10" s="315">
        <v>0</v>
      </c>
      <c r="I10" s="315">
        <v>0</v>
      </c>
      <c r="J10" s="314">
        <f t="shared" si="5"/>
        <v>4580693</v>
      </c>
      <c r="K10" s="314">
        <v>1983965</v>
      </c>
      <c r="L10" s="314">
        <v>991982</v>
      </c>
      <c r="M10" s="314">
        <v>929984</v>
      </c>
      <c r="N10" s="315">
        <f t="shared" si="6"/>
        <v>0</v>
      </c>
      <c r="O10" s="314">
        <v>123998</v>
      </c>
      <c r="P10" s="314">
        <v>86798</v>
      </c>
      <c r="Q10" s="314">
        <v>153969</v>
      </c>
      <c r="R10" s="314">
        <v>116249</v>
      </c>
      <c r="S10" s="314">
        <v>193748</v>
      </c>
      <c r="T10" s="314">
        <v>1487974</v>
      </c>
      <c r="U10" s="314">
        <f t="shared" si="2"/>
        <v>16920</v>
      </c>
      <c r="V10" s="314">
        <v>16920</v>
      </c>
      <c r="W10" s="320">
        <v>0</v>
      </c>
      <c r="X10" s="308">
        <v>0</v>
      </c>
      <c r="Y10" s="322"/>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1"/>
      <c r="EB10" s="221"/>
      <c r="EC10" s="221"/>
      <c r="ED10" s="221"/>
      <c r="EE10" s="221"/>
      <c r="EF10" s="221"/>
      <c r="EG10" s="221"/>
      <c r="EH10" s="221"/>
      <c r="EI10" s="221"/>
      <c r="EJ10" s="221"/>
      <c r="EK10" s="221"/>
      <c r="EL10" s="221"/>
      <c r="EM10" s="221"/>
      <c r="EN10" s="221"/>
      <c r="EO10" s="221"/>
      <c r="EP10" s="221"/>
      <c r="EQ10" s="221"/>
      <c r="ER10" s="221"/>
      <c r="ES10" s="221"/>
      <c r="ET10" s="221"/>
      <c r="EU10" s="221"/>
      <c r="EV10" s="221"/>
      <c r="EW10" s="221"/>
      <c r="EX10" s="221"/>
      <c r="EY10" s="221"/>
      <c r="EZ10" s="221"/>
      <c r="FA10" s="221"/>
      <c r="FB10" s="221"/>
      <c r="FC10" s="221"/>
      <c r="FD10" s="221"/>
      <c r="FE10" s="221"/>
      <c r="FF10" s="221"/>
      <c r="FG10" s="221"/>
      <c r="FH10" s="221"/>
      <c r="FI10" s="221"/>
      <c r="FJ10" s="221"/>
      <c r="FK10" s="221"/>
      <c r="FL10" s="221"/>
      <c r="FM10" s="221"/>
      <c r="FN10" s="221"/>
      <c r="FO10" s="221"/>
      <c r="FP10" s="221"/>
      <c r="FQ10" s="221"/>
      <c r="FR10" s="221"/>
      <c r="FS10" s="221"/>
      <c r="FT10" s="221"/>
      <c r="FU10" s="221"/>
      <c r="FV10" s="221"/>
      <c r="FW10" s="221"/>
      <c r="FX10" s="221"/>
      <c r="FY10" s="221"/>
      <c r="FZ10" s="221"/>
      <c r="GA10" s="221"/>
      <c r="GB10" s="221"/>
      <c r="GC10" s="221"/>
      <c r="GD10" s="221"/>
      <c r="GE10" s="221"/>
      <c r="GF10" s="221"/>
      <c r="GG10" s="221"/>
      <c r="GH10" s="221"/>
      <c r="GI10" s="221"/>
      <c r="GJ10" s="221"/>
      <c r="GK10" s="221"/>
      <c r="GL10" s="221"/>
      <c r="GM10" s="221"/>
      <c r="GN10" s="221"/>
      <c r="GO10" s="221"/>
      <c r="GP10" s="221"/>
      <c r="GQ10" s="221"/>
      <c r="GR10" s="221"/>
      <c r="GS10" s="221"/>
      <c r="GT10" s="221"/>
      <c r="GU10" s="221"/>
      <c r="GV10" s="221"/>
      <c r="GW10" s="221"/>
      <c r="GX10" s="221"/>
      <c r="GY10" s="221"/>
      <c r="GZ10" s="221"/>
      <c r="HA10" s="221"/>
      <c r="HB10" s="221"/>
      <c r="HC10" s="221"/>
      <c r="HD10" s="221"/>
      <c r="HE10" s="221"/>
      <c r="HF10" s="221"/>
      <c r="HG10" s="221"/>
      <c r="HH10" s="221"/>
      <c r="HI10" s="221"/>
      <c r="HJ10" s="221"/>
      <c r="HK10" s="221"/>
      <c r="HL10" s="221"/>
      <c r="HM10" s="221"/>
      <c r="HN10" s="221"/>
      <c r="HO10" s="221"/>
      <c r="HP10" s="221"/>
      <c r="HQ10" s="221"/>
      <c r="HR10" s="221"/>
      <c r="HS10" s="221"/>
      <c r="HT10" s="221"/>
      <c r="HU10" s="221"/>
      <c r="HV10" s="221"/>
      <c r="HW10" s="221"/>
      <c r="HX10" s="221"/>
      <c r="HY10" s="221"/>
      <c r="HZ10" s="221"/>
      <c r="IA10" s="221"/>
      <c r="IB10" s="221"/>
      <c r="IC10" s="221"/>
      <c r="ID10" s="221"/>
      <c r="IE10" s="221"/>
      <c r="IF10" s="221"/>
      <c r="IG10" s="221"/>
      <c r="IH10" s="221"/>
      <c r="II10" s="221"/>
      <c r="IJ10" s="221"/>
      <c r="IK10" s="221"/>
      <c r="IL10" s="221"/>
      <c r="IM10" s="221"/>
      <c r="IN10" s="221"/>
      <c r="IO10" s="221"/>
      <c r="IP10" s="221"/>
      <c r="IQ10" s="221"/>
      <c r="IR10" s="221"/>
      <c r="IS10" s="221"/>
      <c r="IT10" s="221"/>
      <c r="IU10" s="221"/>
      <c r="IV10" s="221"/>
    </row>
    <row r="11" s="201" customFormat="1" ht="23.1" customHeight="1" spans="1:256">
      <c r="A11" s="188">
        <v>22001</v>
      </c>
      <c r="B11" s="297" t="s">
        <v>173</v>
      </c>
      <c r="C11" s="314">
        <f t="shared" si="3"/>
        <v>18492567</v>
      </c>
      <c r="D11" s="314">
        <f t="shared" si="4"/>
        <v>12406980</v>
      </c>
      <c r="E11" s="314">
        <v>7749924</v>
      </c>
      <c r="F11" s="314">
        <v>4657056</v>
      </c>
      <c r="G11" s="315">
        <v>0</v>
      </c>
      <c r="H11" s="315">
        <v>0</v>
      </c>
      <c r="I11" s="315">
        <v>0</v>
      </c>
      <c r="J11" s="314">
        <f t="shared" si="5"/>
        <v>4580693</v>
      </c>
      <c r="K11" s="314">
        <v>1983965</v>
      </c>
      <c r="L11" s="314">
        <v>991982</v>
      </c>
      <c r="M11" s="314">
        <v>929984</v>
      </c>
      <c r="N11" s="315">
        <f t="shared" si="6"/>
        <v>0</v>
      </c>
      <c r="O11" s="314">
        <v>123998</v>
      </c>
      <c r="P11" s="314">
        <v>86798</v>
      </c>
      <c r="Q11" s="314">
        <v>153969</v>
      </c>
      <c r="R11" s="314">
        <v>116249</v>
      </c>
      <c r="S11" s="314">
        <v>193748</v>
      </c>
      <c r="T11" s="314">
        <v>1487974</v>
      </c>
      <c r="U11" s="314">
        <f t="shared" si="2"/>
        <v>16920</v>
      </c>
      <c r="V11" s="314">
        <v>16920</v>
      </c>
      <c r="W11" s="320">
        <v>0</v>
      </c>
      <c r="X11" s="308">
        <v>0</v>
      </c>
      <c r="Y11" s="322"/>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221"/>
      <c r="FO11" s="221"/>
      <c r="FP11" s="221"/>
      <c r="FQ11" s="221"/>
      <c r="FR11" s="221"/>
      <c r="FS11" s="221"/>
      <c r="FT11" s="221"/>
      <c r="FU11" s="221"/>
      <c r="FV11" s="221"/>
      <c r="FW11" s="221"/>
      <c r="FX11" s="221"/>
      <c r="FY11" s="221"/>
      <c r="FZ11" s="221"/>
      <c r="GA11" s="221"/>
      <c r="GB11" s="221"/>
      <c r="GC11" s="221"/>
      <c r="GD11" s="221"/>
      <c r="GE11" s="221"/>
      <c r="GF11" s="221"/>
      <c r="GG11" s="221"/>
      <c r="GH11" s="221"/>
      <c r="GI11" s="221"/>
      <c r="GJ11" s="221"/>
      <c r="GK11" s="221"/>
      <c r="GL11" s="221"/>
      <c r="GM11" s="221"/>
      <c r="GN11" s="221"/>
      <c r="GO11" s="221"/>
      <c r="GP11" s="221"/>
      <c r="GQ11" s="221"/>
      <c r="GR11" s="221"/>
      <c r="GS11" s="221"/>
      <c r="GT11" s="221"/>
      <c r="GU11" s="221"/>
      <c r="GV11" s="221"/>
      <c r="GW11" s="221"/>
      <c r="GX11" s="221"/>
      <c r="GY11" s="221"/>
      <c r="GZ11" s="221"/>
      <c r="HA11" s="221"/>
      <c r="HB11" s="221"/>
      <c r="HC11" s="221"/>
      <c r="HD11" s="221"/>
      <c r="HE11" s="221"/>
      <c r="HF11" s="221"/>
      <c r="HG11" s="221"/>
      <c r="HH11" s="221"/>
      <c r="HI11" s="221"/>
      <c r="HJ11" s="221"/>
      <c r="HK11" s="221"/>
      <c r="HL11" s="221"/>
      <c r="HM11" s="221"/>
      <c r="HN11" s="221"/>
      <c r="HO11" s="221"/>
      <c r="HP11" s="221"/>
      <c r="HQ11" s="221"/>
      <c r="HR11" s="221"/>
      <c r="HS11" s="221"/>
      <c r="HT11" s="221"/>
      <c r="HU11" s="221"/>
      <c r="HV11" s="221"/>
      <c r="HW11" s="221"/>
      <c r="HX11" s="221"/>
      <c r="HY11" s="221"/>
      <c r="HZ11" s="221"/>
      <c r="IA11" s="221"/>
      <c r="IB11" s="221"/>
      <c r="IC11" s="221"/>
      <c r="ID11" s="221"/>
      <c r="IE11" s="221"/>
      <c r="IF11" s="221"/>
      <c r="IG11" s="221"/>
      <c r="IH11" s="221"/>
      <c r="II11" s="221"/>
      <c r="IJ11" s="221"/>
      <c r="IK11" s="221"/>
      <c r="IL11" s="221"/>
      <c r="IM11" s="221"/>
      <c r="IN11" s="221"/>
      <c r="IO11" s="221"/>
      <c r="IP11" s="221"/>
      <c r="IQ11" s="221"/>
      <c r="IR11" s="221"/>
      <c r="IS11" s="221"/>
      <c r="IT11" s="221"/>
      <c r="IU11" s="221"/>
      <c r="IV11" s="221"/>
    </row>
    <row r="12" s="201" customFormat="1" ht="23.1" customHeight="1" spans="1:256">
      <c r="A12" s="188">
        <v>2200103</v>
      </c>
      <c r="B12" s="189" t="s">
        <v>174</v>
      </c>
      <c r="C12" s="314">
        <f t="shared" si="3"/>
        <v>18492567</v>
      </c>
      <c r="D12" s="314">
        <f t="shared" si="4"/>
        <v>12406980</v>
      </c>
      <c r="E12" s="314">
        <v>7749924</v>
      </c>
      <c r="F12" s="314">
        <v>4657056</v>
      </c>
      <c r="G12" s="315">
        <v>0</v>
      </c>
      <c r="H12" s="315">
        <v>0</v>
      </c>
      <c r="I12" s="315">
        <v>0</v>
      </c>
      <c r="J12" s="314">
        <f t="shared" si="5"/>
        <v>4580693</v>
      </c>
      <c r="K12" s="314">
        <v>1983965</v>
      </c>
      <c r="L12" s="314">
        <v>991982</v>
      </c>
      <c r="M12" s="314">
        <v>929984</v>
      </c>
      <c r="N12" s="315">
        <f t="shared" si="6"/>
        <v>0</v>
      </c>
      <c r="O12" s="314">
        <v>123998</v>
      </c>
      <c r="P12" s="314">
        <v>86798</v>
      </c>
      <c r="Q12" s="314">
        <v>153969</v>
      </c>
      <c r="R12" s="314">
        <v>116249</v>
      </c>
      <c r="S12" s="314">
        <v>193748</v>
      </c>
      <c r="T12" s="314">
        <v>1487974</v>
      </c>
      <c r="U12" s="314">
        <f t="shared" si="2"/>
        <v>16920</v>
      </c>
      <c r="V12" s="314">
        <v>16920</v>
      </c>
      <c r="W12" s="320">
        <v>0</v>
      </c>
      <c r="X12" s="308">
        <v>0</v>
      </c>
      <c r="Y12" s="322"/>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c r="HW12" s="221"/>
      <c r="HX12" s="221"/>
      <c r="HY12" s="221"/>
      <c r="HZ12" s="221"/>
      <c r="IA12" s="221"/>
      <c r="IB12" s="221"/>
      <c r="IC12" s="221"/>
      <c r="ID12" s="221"/>
      <c r="IE12" s="221"/>
      <c r="IF12" s="221"/>
      <c r="IG12" s="221"/>
      <c r="IH12" s="221"/>
      <c r="II12" s="221"/>
      <c r="IJ12" s="221"/>
      <c r="IK12" s="221"/>
      <c r="IL12" s="221"/>
      <c r="IM12" s="221"/>
      <c r="IN12" s="221"/>
      <c r="IO12" s="221"/>
      <c r="IP12" s="221"/>
      <c r="IQ12" s="221"/>
      <c r="IR12" s="221"/>
      <c r="IS12" s="221"/>
      <c r="IT12" s="221"/>
      <c r="IU12" s="221"/>
      <c r="IV12" s="221"/>
    </row>
    <row r="13" s="201" customFormat="1" ht="23.1" customHeight="1" spans="1:256">
      <c r="A13" s="221"/>
      <c r="B13" s="221"/>
      <c r="C13" s="210"/>
      <c r="D13" s="210"/>
      <c r="E13" s="210"/>
      <c r="F13" s="210"/>
      <c r="G13" s="210"/>
      <c r="H13" s="210"/>
      <c r="I13" s="210"/>
      <c r="J13" s="274"/>
      <c r="K13" s="210"/>
      <c r="L13" s="210"/>
      <c r="M13" s="210"/>
      <c r="N13" s="210"/>
      <c r="O13" s="210"/>
      <c r="P13" s="210"/>
      <c r="Q13" s="210"/>
      <c r="R13" s="210"/>
      <c r="S13" s="210"/>
      <c r="T13" s="210"/>
      <c r="U13" s="210"/>
      <c r="V13" s="210"/>
      <c r="W13" s="210"/>
      <c r="X13" s="210"/>
      <c r="Y13" s="322"/>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221"/>
      <c r="FO13" s="221"/>
      <c r="FP13" s="221"/>
      <c r="FQ13" s="221"/>
      <c r="FR13" s="221"/>
      <c r="FS13" s="221"/>
      <c r="FT13" s="221"/>
      <c r="FU13" s="221"/>
      <c r="FV13" s="221"/>
      <c r="FW13" s="221"/>
      <c r="FX13" s="221"/>
      <c r="FY13" s="221"/>
      <c r="FZ13" s="221"/>
      <c r="GA13" s="221"/>
      <c r="GB13" s="221"/>
      <c r="GC13" s="221"/>
      <c r="GD13" s="221"/>
      <c r="GE13" s="221"/>
      <c r="GF13" s="221"/>
      <c r="GG13" s="221"/>
      <c r="GH13" s="221"/>
      <c r="GI13" s="221"/>
      <c r="GJ13" s="221"/>
      <c r="GK13" s="221"/>
      <c r="GL13" s="221"/>
      <c r="GM13" s="221"/>
      <c r="GN13" s="221"/>
      <c r="GO13" s="221"/>
      <c r="GP13" s="221"/>
      <c r="GQ13" s="221"/>
      <c r="GR13" s="221"/>
      <c r="GS13" s="221"/>
      <c r="GT13" s="221"/>
      <c r="GU13" s="221"/>
      <c r="GV13" s="221"/>
      <c r="GW13" s="221"/>
      <c r="GX13" s="221"/>
      <c r="GY13" s="221"/>
      <c r="GZ13" s="221"/>
      <c r="HA13" s="221"/>
      <c r="HB13" s="221"/>
      <c r="HC13" s="221"/>
      <c r="HD13" s="221"/>
      <c r="HE13" s="221"/>
      <c r="HF13" s="221"/>
      <c r="HG13" s="221"/>
      <c r="HH13" s="221"/>
      <c r="HI13" s="221"/>
      <c r="HJ13" s="221"/>
      <c r="HK13" s="221"/>
      <c r="HL13" s="221"/>
      <c r="HM13" s="221"/>
      <c r="HN13" s="221"/>
      <c r="HO13" s="221"/>
      <c r="HP13" s="221"/>
      <c r="HQ13" s="221"/>
      <c r="HR13" s="221"/>
      <c r="HS13" s="221"/>
      <c r="HT13" s="221"/>
      <c r="HU13" s="221"/>
      <c r="HV13" s="221"/>
      <c r="HW13" s="221"/>
      <c r="HX13" s="221"/>
      <c r="HY13" s="221"/>
      <c r="HZ13" s="221"/>
      <c r="IA13" s="221"/>
      <c r="IB13" s="221"/>
      <c r="IC13" s="221"/>
      <c r="ID13" s="221"/>
      <c r="IE13" s="221"/>
      <c r="IF13" s="221"/>
      <c r="IG13" s="221"/>
      <c r="IH13" s="221"/>
      <c r="II13" s="221"/>
      <c r="IJ13" s="221"/>
      <c r="IK13" s="221"/>
      <c r="IL13" s="221"/>
      <c r="IM13" s="221"/>
      <c r="IN13" s="221"/>
      <c r="IO13" s="221"/>
      <c r="IP13" s="221"/>
      <c r="IQ13" s="221"/>
      <c r="IR13" s="221"/>
      <c r="IS13" s="221"/>
      <c r="IT13" s="221"/>
      <c r="IU13" s="221"/>
      <c r="IV13" s="221"/>
    </row>
  </sheetData>
  <sheetProtection formatCells="0" formatColumns="0" formatRows="0"/>
  <mergeCells count="9">
    <mergeCell ref="U1:X1"/>
    <mergeCell ref="A2:X2"/>
    <mergeCell ref="A4:A7"/>
    <mergeCell ref="B4:B7"/>
    <mergeCell ref="C4:C6"/>
    <mergeCell ref="T4:T6"/>
    <mergeCell ref="D4:I5"/>
    <mergeCell ref="U4:X5"/>
    <mergeCell ref="J4:S5"/>
  </mergeCells>
  <printOptions horizontalCentered="1"/>
  <pageMargins left="0.393055555555556" right="0.393055555555556" top="0.471527777777778" bottom="0.471527777777778" header="0.354166666666667" footer="0.313888888888889"/>
  <pageSetup paperSize="9" scale="49"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J13"/>
  <sheetViews>
    <sheetView showGridLines="0" zoomScale="90" zoomScaleNormal="90" workbookViewId="0">
      <selection activeCell="C10" sqref="C10:V12"/>
    </sheetView>
  </sheetViews>
  <sheetFormatPr defaultColWidth="9.16666666666667" defaultRowHeight="12.75"/>
  <cols>
    <col min="1" max="1" width="11.2555555555556" customWidth="1"/>
    <col min="2" max="2" width="9"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3.3777777777778" customWidth="1"/>
    <col min="23" max="23" width="10.3333333333333" customWidth="1"/>
    <col min="24" max="244" width="6.66666666666667" customWidth="1"/>
  </cols>
  <sheetData>
    <row r="1" customFormat="1" ht="23.1" customHeight="1" spans="1:244">
      <c r="A1" s="291"/>
      <c r="B1" s="291"/>
      <c r="C1" s="291"/>
      <c r="D1" s="291"/>
      <c r="E1" s="291"/>
      <c r="F1" s="291"/>
      <c r="G1" s="291"/>
      <c r="H1" s="291"/>
      <c r="I1" s="291"/>
      <c r="J1" s="291"/>
      <c r="K1" s="291"/>
      <c r="L1" s="291"/>
      <c r="M1" s="291"/>
      <c r="N1" s="291"/>
      <c r="O1" s="291"/>
      <c r="Q1" s="298"/>
      <c r="R1" s="298"/>
      <c r="S1" s="298"/>
      <c r="T1" s="287" t="s">
        <v>197</v>
      </c>
      <c r="U1" s="287"/>
      <c r="V1" s="287"/>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98"/>
      <c r="EH1" s="298"/>
      <c r="EI1" s="298"/>
      <c r="EJ1" s="298"/>
      <c r="EK1" s="298"/>
      <c r="EL1" s="298"/>
      <c r="EM1" s="298"/>
      <c r="EN1" s="298"/>
      <c r="EO1" s="298"/>
      <c r="EP1" s="298"/>
      <c r="EQ1" s="298"/>
      <c r="ER1" s="298"/>
      <c r="ES1" s="298"/>
      <c r="ET1" s="298"/>
      <c r="EU1" s="298"/>
      <c r="EV1" s="298"/>
      <c r="EW1" s="298"/>
      <c r="EX1" s="298"/>
      <c r="EY1" s="298"/>
      <c r="EZ1" s="298"/>
      <c r="FA1" s="298"/>
      <c r="FB1" s="298"/>
      <c r="FC1" s="298"/>
      <c r="FD1" s="298"/>
      <c r="FE1" s="298"/>
      <c r="FF1" s="298"/>
      <c r="FG1" s="298"/>
      <c r="FH1" s="298"/>
      <c r="FI1" s="298"/>
      <c r="FJ1" s="298"/>
      <c r="FK1" s="298"/>
      <c r="FL1" s="298"/>
      <c r="FM1" s="298"/>
      <c r="FN1" s="298"/>
      <c r="FO1" s="298"/>
      <c r="FP1" s="298"/>
      <c r="FQ1" s="298"/>
      <c r="FR1" s="298"/>
      <c r="FS1" s="298"/>
      <c r="FT1" s="298"/>
      <c r="FU1" s="298"/>
      <c r="FV1" s="298"/>
      <c r="FW1" s="298"/>
      <c r="FX1" s="298"/>
      <c r="FY1" s="298"/>
      <c r="FZ1" s="298"/>
      <c r="GA1" s="298"/>
      <c r="GB1" s="298"/>
      <c r="GC1" s="298"/>
      <c r="GD1" s="298"/>
      <c r="GE1" s="298"/>
      <c r="GF1" s="298"/>
      <c r="GG1" s="298"/>
      <c r="GH1" s="298"/>
      <c r="GI1" s="298"/>
      <c r="GJ1" s="298"/>
      <c r="GK1" s="298"/>
      <c r="GL1" s="298"/>
      <c r="GM1" s="298"/>
      <c r="GN1" s="298"/>
      <c r="GO1" s="298"/>
      <c r="GP1" s="298"/>
      <c r="GQ1" s="298"/>
      <c r="GR1" s="298"/>
      <c r="GS1" s="298"/>
      <c r="GT1" s="298"/>
      <c r="GU1" s="298"/>
      <c r="GV1" s="298"/>
      <c r="GW1" s="298"/>
      <c r="GX1" s="298"/>
      <c r="GY1" s="298"/>
      <c r="GZ1" s="298"/>
      <c r="HA1" s="298"/>
      <c r="HB1" s="298"/>
      <c r="HC1" s="298"/>
      <c r="HD1" s="298"/>
      <c r="HE1" s="298"/>
      <c r="HF1" s="298"/>
      <c r="HG1" s="298"/>
      <c r="HH1" s="298"/>
      <c r="HI1" s="298"/>
      <c r="HJ1" s="298"/>
      <c r="HK1" s="298"/>
      <c r="HL1" s="298"/>
      <c r="HM1" s="298"/>
      <c r="HN1" s="298"/>
      <c r="HO1" s="298"/>
      <c r="HP1" s="298"/>
      <c r="HQ1" s="298"/>
      <c r="HR1" s="298"/>
      <c r="HS1" s="298"/>
      <c r="HT1" s="298"/>
      <c r="HU1" s="298"/>
      <c r="HV1" s="298"/>
      <c r="HW1" s="298"/>
      <c r="HX1" s="298"/>
      <c r="HY1" s="298"/>
      <c r="HZ1" s="298"/>
      <c r="IA1" s="298"/>
      <c r="IB1" s="298"/>
      <c r="IC1" s="298"/>
      <c r="ID1" s="298"/>
      <c r="IE1" s="298"/>
      <c r="IF1" s="298"/>
      <c r="IG1" s="298"/>
      <c r="IH1" s="298"/>
      <c r="II1" s="298"/>
      <c r="IJ1" s="298"/>
    </row>
    <row r="2" customFormat="1" ht="23.1" customHeight="1" spans="1:244">
      <c r="A2" s="237" t="s">
        <v>198</v>
      </c>
      <c r="B2" s="237"/>
      <c r="C2" s="237"/>
      <c r="D2" s="237"/>
      <c r="E2" s="237"/>
      <c r="F2" s="237"/>
      <c r="G2" s="237"/>
      <c r="H2" s="237"/>
      <c r="I2" s="237"/>
      <c r="J2" s="237"/>
      <c r="K2" s="237"/>
      <c r="L2" s="237"/>
      <c r="M2" s="237"/>
      <c r="N2" s="237"/>
      <c r="O2" s="237"/>
      <c r="P2" s="237"/>
      <c r="Q2" s="237"/>
      <c r="R2" s="237"/>
      <c r="S2" s="237"/>
      <c r="T2" s="237"/>
      <c r="U2" s="237"/>
      <c r="V2" s="237"/>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c r="II2" s="298"/>
      <c r="IJ2" s="298"/>
    </row>
    <row r="3" customFormat="1" ht="23.1" customHeight="1" spans="1:244">
      <c r="A3" s="214"/>
      <c r="B3" s="214"/>
      <c r="C3" s="300"/>
      <c r="D3" s="300"/>
      <c r="E3" s="300"/>
      <c r="F3" s="300"/>
      <c r="G3" s="300"/>
      <c r="H3" s="300"/>
      <c r="I3" s="300"/>
      <c r="J3" s="300"/>
      <c r="K3" s="300"/>
      <c r="L3" s="300"/>
      <c r="M3" s="300"/>
      <c r="Q3" s="298"/>
      <c r="R3" s="298"/>
      <c r="S3" s="298"/>
      <c r="T3" s="235" t="s">
        <v>88</v>
      </c>
      <c r="U3" s="235"/>
      <c r="V3" s="235"/>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c r="EJ3" s="298"/>
      <c r="EK3" s="298"/>
      <c r="EL3" s="298"/>
      <c r="EM3" s="298"/>
      <c r="EN3" s="298"/>
      <c r="EO3" s="298"/>
      <c r="EP3" s="298"/>
      <c r="EQ3" s="298"/>
      <c r="ER3" s="298"/>
      <c r="ES3" s="298"/>
      <c r="ET3" s="298"/>
      <c r="EU3" s="298"/>
      <c r="EV3" s="298"/>
      <c r="EW3" s="298"/>
      <c r="EX3" s="298"/>
      <c r="EY3" s="298"/>
      <c r="EZ3" s="298"/>
      <c r="FA3" s="298"/>
      <c r="FB3" s="298"/>
      <c r="FC3" s="298"/>
      <c r="FD3" s="298"/>
      <c r="FE3" s="298"/>
      <c r="FF3" s="298"/>
      <c r="FG3" s="298"/>
      <c r="FH3" s="298"/>
      <c r="FI3" s="298"/>
      <c r="FJ3" s="298"/>
      <c r="FK3" s="298"/>
      <c r="FL3" s="298"/>
      <c r="FM3" s="298"/>
      <c r="FN3" s="298"/>
      <c r="FO3" s="298"/>
      <c r="FP3" s="298"/>
      <c r="FQ3" s="298"/>
      <c r="FR3" s="298"/>
      <c r="FS3" s="298"/>
      <c r="FT3" s="298"/>
      <c r="FU3" s="298"/>
      <c r="FV3" s="298"/>
      <c r="FW3" s="298"/>
      <c r="FX3" s="298"/>
      <c r="FY3" s="298"/>
      <c r="FZ3" s="298"/>
      <c r="GA3" s="298"/>
      <c r="GB3" s="298"/>
      <c r="GC3" s="298"/>
      <c r="GD3" s="298"/>
      <c r="GE3" s="298"/>
      <c r="GF3" s="298"/>
      <c r="GG3" s="298"/>
      <c r="GH3" s="298"/>
      <c r="GI3" s="298"/>
      <c r="GJ3" s="298"/>
      <c r="GK3" s="298"/>
      <c r="GL3" s="298"/>
      <c r="GM3" s="298"/>
      <c r="GN3" s="298"/>
      <c r="GO3" s="298"/>
      <c r="GP3" s="298"/>
      <c r="GQ3" s="298"/>
      <c r="GR3" s="298"/>
      <c r="GS3" s="298"/>
      <c r="GT3" s="298"/>
      <c r="GU3" s="298"/>
      <c r="GV3" s="298"/>
      <c r="GW3" s="298"/>
      <c r="GX3" s="298"/>
      <c r="GY3" s="298"/>
      <c r="GZ3" s="298"/>
      <c r="HA3" s="298"/>
      <c r="HB3" s="298"/>
      <c r="HC3" s="298"/>
      <c r="HD3" s="298"/>
      <c r="HE3" s="298"/>
      <c r="HF3" s="298"/>
      <c r="HG3" s="298"/>
      <c r="HH3" s="298"/>
      <c r="HI3" s="298"/>
      <c r="HJ3" s="298"/>
      <c r="HK3" s="298"/>
      <c r="HL3" s="298"/>
      <c r="HM3" s="298"/>
      <c r="HN3" s="298"/>
      <c r="HO3" s="298"/>
      <c r="HP3" s="298"/>
      <c r="HQ3" s="298"/>
      <c r="HR3" s="298"/>
      <c r="HS3" s="298"/>
      <c r="HT3" s="298"/>
      <c r="HU3" s="298"/>
      <c r="HV3" s="298"/>
      <c r="HW3" s="298"/>
      <c r="HX3" s="298"/>
      <c r="HY3" s="298"/>
      <c r="HZ3" s="298"/>
      <c r="IA3" s="298"/>
      <c r="IB3" s="298"/>
      <c r="IC3" s="298"/>
      <c r="ID3" s="298"/>
      <c r="IE3" s="298"/>
      <c r="IF3" s="298"/>
      <c r="IG3" s="298"/>
      <c r="IH3" s="298"/>
      <c r="II3" s="298"/>
      <c r="IJ3" s="298"/>
    </row>
    <row r="4" customFormat="1" ht="23.1" customHeight="1" spans="1:244">
      <c r="A4" s="294" t="s">
        <v>151</v>
      </c>
      <c r="B4" s="295" t="s">
        <v>152</v>
      </c>
      <c r="C4" s="293" t="s">
        <v>113</v>
      </c>
      <c r="D4" s="301" t="s">
        <v>199</v>
      </c>
      <c r="E4" s="301" t="s">
        <v>200</v>
      </c>
      <c r="F4" s="301" t="s">
        <v>201</v>
      </c>
      <c r="G4" s="301" t="s">
        <v>202</v>
      </c>
      <c r="H4" s="301" t="s">
        <v>203</v>
      </c>
      <c r="I4" s="304" t="s">
        <v>204</v>
      </c>
      <c r="J4" s="304" t="s">
        <v>205</v>
      </c>
      <c r="K4" s="304" t="s">
        <v>206</v>
      </c>
      <c r="L4" s="304" t="s">
        <v>207</v>
      </c>
      <c r="M4" s="304" t="s">
        <v>208</v>
      </c>
      <c r="N4" s="304" t="s">
        <v>209</v>
      </c>
      <c r="O4" s="309" t="s">
        <v>210</v>
      </c>
      <c r="P4" s="304" t="s">
        <v>211</v>
      </c>
      <c r="Q4" s="216" t="s">
        <v>212</v>
      </c>
      <c r="R4" s="239" t="s">
        <v>213</v>
      </c>
      <c r="S4" s="216" t="s">
        <v>214</v>
      </c>
      <c r="T4" s="216" t="s">
        <v>215</v>
      </c>
      <c r="U4" s="259" t="s">
        <v>216</v>
      </c>
      <c r="V4" s="216" t="s">
        <v>217</v>
      </c>
      <c r="W4" s="303"/>
      <c r="X4" s="303"/>
      <c r="Y4" s="303"/>
      <c r="Z4" s="303"/>
      <c r="AA4" s="303"/>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8"/>
      <c r="GA4" s="298"/>
      <c r="GB4" s="298"/>
      <c r="GC4" s="298"/>
      <c r="GD4" s="298"/>
      <c r="GE4" s="298"/>
      <c r="GF4" s="298"/>
      <c r="GG4" s="298"/>
      <c r="GH4" s="298"/>
      <c r="GI4" s="298"/>
      <c r="GJ4" s="298"/>
      <c r="GK4" s="298"/>
      <c r="GL4" s="298"/>
      <c r="GM4" s="298"/>
      <c r="GN4" s="298"/>
      <c r="GO4" s="298"/>
      <c r="GP4" s="298"/>
      <c r="GQ4" s="298"/>
      <c r="GR4" s="298"/>
      <c r="GS4" s="298"/>
      <c r="GT4" s="298"/>
      <c r="GU4" s="298"/>
      <c r="GV4" s="298"/>
      <c r="GW4" s="298"/>
      <c r="GX4" s="298"/>
      <c r="GY4" s="298"/>
      <c r="GZ4" s="298"/>
      <c r="HA4" s="298"/>
      <c r="HB4" s="298"/>
      <c r="HC4" s="298"/>
      <c r="HD4" s="298"/>
      <c r="HE4" s="298"/>
      <c r="HF4" s="298"/>
      <c r="HG4" s="298"/>
      <c r="HH4" s="298"/>
      <c r="HI4" s="298"/>
      <c r="HJ4" s="298"/>
      <c r="HK4" s="298"/>
      <c r="HL4" s="298"/>
      <c r="HM4" s="298"/>
      <c r="HN4" s="298"/>
      <c r="HO4" s="298"/>
      <c r="HP4" s="298"/>
      <c r="HQ4" s="298"/>
      <c r="HR4" s="298"/>
      <c r="HS4" s="298"/>
      <c r="HT4" s="298"/>
      <c r="HU4" s="298"/>
      <c r="HV4" s="298"/>
      <c r="HW4" s="298"/>
      <c r="HX4" s="298"/>
      <c r="HY4" s="298"/>
      <c r="HZ4" s="298"/>
      <c r="IA4" s="298"/>
      <c r="IB4" s="298"/>
      <c r="IC4" s="298"/>
      <c r="ID4" s="298"/>
      <c r="IE4" s="298"/>
      <c r="IF4" s="298"/>
      <c r="IG4" s="298"/>
      <c r="IH4" s="298"/>
      <c r="II4" s="298"/>
      <c r="IJ4" s="298"/>
    </row>
    <row r="5" customFormat="1" ht="19.5" customHeight="1" spans="1:244">
      <c r="A5" s="294"/>
      <c r="B5" s="295"/>
      <c r="C5" s="293"/>
      <c r="D5" s="301"/>
      <c r="E5" s="301"/>
      <c r="F5" s="301"/>
      <c r="G5" s="301"/>
      <c r="H5" s="301"/>
      <c r="I5" s="304"/>
      <c r="J5" s="304"/>
      <c r="K5" s="304"/>
      <c r="L5" s="304"/>
      <c r="M5" s="304"/>
      <c r="N5" s="304"/>
      <c r="O5" s="310"/>
      <c r="P5" s="304"/>
      <c r="Q5" s="216"/>
      <c r="R5" s="239"/>
      <c r="S5" s="216"/>
      <c r="T5" s="216"/>
      <c r="U5" s="312"/>
      <c r="V5" s="216"/>
      <c r="W5" s="303"/>
      <c r="X5" s="303"/>
      <c r="Y5" s="303"/>
      <c r="Z5" s="303"/>
      <c r="AA5" s="303"/>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c r="IB5" s="298"/>
      <c r="IC5" s="298"/>
      <c r="ID5" s="298"/>
      <c r="IE5" s="298"/>
      <c r="IF5" s="298"/>
      <c r="IG5" s="298"/>
      <c r="IH5" s="298"/>
      <c r="II5" s="298"/>
      <c r="IJ5" s="298"/>
    </row>
    <row r="6" customFormat="1" ht="39.75" customHeight="1" spans="1:244">
      <c r="A6" s="294"/>
      <c r="B6" s="295"/>
      <c r="C6" s="293"/>
      <c r="D6" s="301"/>
      <c r="E6" s="301"/>
      <c r="F6" s="301"/>
      <c r="G6" s="301"/>
      <c r="H6" s="301"/>
      <c r="I6" s="304"/>
      <c r="J6" s="304"/>
      <c r="K6" s="304"/>
      <c r="L6" s="304"/>
      <c r="M6" s="304"/>
      <c r="N6" s="304"/>
      <c r="O6" s="311"/>
      <c r="P6" s="304"/>
      <c r="Q6" s="216"/>
      <c r="R6" s="239"/>
      <c r="S6" s="216"/>
      <c r="T6" s="216"/>
      <c r="U6" s="229"/>
      <c r="V6" s="216"/>
      <c r="W6" s="303"/>
      <c r="X6" s="303"/>
      <c r="Y6" s="303"/>
      <c r="Z6" s="303"/>
      <c r="AA6" s="303"/>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c r="IB6" s="298"/>
      <c r="IC6" s="298"/>
      <c r="ID6" s="298"/>
      <c r="IE6" s="298"/>
      <c r="IF6" s="298"/>
      <c r="IG6" s="298"/>
      <c r="IH6" s="298"/>
      <c r="II6" s="298"/>
      <c r="IJ6" s="298"/>
    </row>
    <row r="7" s="88" customFormat="1" ht="25.5" customHeight="1" spans="1:22">
      <c r="A7" s="294"/>
      <c r="B7" s="295"/>
      <c r="C7" s="308">
        <f>C8</f>
        <v>6057259</v>
      </c>
      <c r="D7" s="308">
        <f t="shared" ref="D7:V7" si="0">SUM(D8:D8)</f>
        <v>283400</v>
      </c>
      <c r="E7" s="308">
        <f t="shared" si="0"/>
        <v>65400</v>
      </c>
      <c r="F7" s="308">
        <f t="shared" si="0"/>
        <v>43600</v>
      </c>
      <c r="G7" s="308">
        <f t="shared" si="0"/>
        <v>109000</v>
      </c>
      <c r="H7" s="308">
        <f t="shared" si="0"/>
        <v>109000</v>
      </c>
      <c r="I7" s="308">
        <f t="shared" si="0"/>
        <v>0</v>
      </c>
      <c r="J7" s="308">
        <f t="shared" si="0"/>
        <v>436000</v>
      </c>
      <c r="K7" s="308">
        <f t="shared" si="0"/>
        <v>109000</v>
      </c>
      <c r="L7" s="308">
        <f t="shared" si="0"/>
        <v>0</v>
      </c>
      <c r="M7" s="308">
        <f t="shared" si="0"/>
        <v>218000</v>
      </c>
      <c r="N7" s="308">
        <f t="shared" si="0"/>
        <v>0</v>
      </c>
      <c r="O7" s="308">
        <f t="shared" si="0"/>
        <v>0</v>
      </c>
      <c r="P7" s="308">
        <f t="shared" si="0"/>
        <v>436000</v>
      </c>
      <c r="Q7" s="308">
        <f t="shared" si="0"/>
        <v>65379</v>
      </c>
      <c r="R7" s="308">
        <f t="shared" si="0"/>
        <v>0</v>
      </c>
      <c r="S7" s="308">
        <f t="shared" si="0"/>
        <v>0</v>
      </c>
      <c r="T7" s="308">
        <f t="shared" si="0"/>
        <v>641880</v>
      </c>
      <c r="U7" s="308">
        <f t="shared" si="0"/>
        <v>0</v>
      </c>
      <c r="V7" s="308">
        <f t="shared" si="0"/>
        <v>3540600</v>
      </c>
    </row>
    <row r="8" customFormat="1" ht="25.5" customHeight="1" spans="1:244">
      <c r="A8" s="189">
        <v>401</v>
      </c>
      <c r="B8" s="120" t="s">
        <v>108</v>
      </c>
      <c r="C8" s="308">
        <v>6057259</v>
      </c>
      <c r="D8" s="308">
        <v>283400</v>
      </c>
      <c r="E8" s="308">
        <v>65400</v>
      </c>
      <c r="F8" s="308">
        <v>43600</v>
      </c>
      <c r="G8" s="308">
        <v>109000</v>
      </c>
      <c r="H8" s="308">
        <v>109000</v>
      </c>
      <c r="I8" s="308">
        <v>0</v>
      </c>
      <c r="J8" s="308">
        <v>436000</v>
      </c>
      <c r="K8" s="308">
        <v>109000</v>
      </c>
      <c r="L8" s="308">
        <v>0</v>
      </c>
      <c r="M8" s="308">
        <v>218000</v>
      </c>
      <c r="N8" s="308">
        <v>0</v>
      </c>
      <c r="O8" s="308">
        <v>0</v>
      </c>
      <c r="P8" s="308">
        <v>436000</v>
      </c>
      <c r="Q8" s="308">
        <v>65379</v>
      </c>
      <c r="R8" s="308">
        <v>0</v>
      </c>
      <c r="S8" s="308">
        <v>0</v>
      </c>
      <c r="T8" s="193">
        <v>641880</v>
      </c>
      <c r="U8" s="193">
        <v>0</v>
      </c>
      <c r="V8" s="308">
        <v>3540600</v>
      </c>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98"/>
      <c r="EH8" s="298"/>
      <c r="EI8" s="298"/>
      <c r="EJ8" s="298"/>
      <c r="EK8" s="298"/>
      <c r="EL8" s="298"/>
      <c r="EM8" s="298"/>
      <c r="EN8" s="298"/>
      <c r="EO8" s="298"/>
      <c r="EP8" s="298"/>
      <c r="EQ8" s="298"/>
      <c r="ER8" s="298"/>
      <c r="ES8" s="298"/>
      <c r="ET8" s="298"/>
      <c r="EU8" s="298"/>
      <c r="EV8" s="298"/>
      <c r="EW8" s="298"/>
      <c r="EX8" s="298"/>
      <c r="EY8" s="298"/>
      <c r="EZ8" s="298"/>
      <c r="FA8" s="298"/>
      <c r="FB8" s="298"/>
      <c r="FC8" s="298"/>
      <c r="FD8" s="298"/>
      <c r="FE8" s="298"/>
      <c r="FF8" s="298"/>
      <c r="FG8" s="298"/>
      <c r="FH8" s="298"/>
      <c r="FI8" s="298"/>
      <c r="FJ8" s="298"/>
      <c r="FK8" s="298"/>
      <c r="FL8" s="298"/>
      <c r="FM8" s="298"/>
      <c r="FN8" s="298"/>
      <c r="FO8" s="298"/>
      <c r="FP8" s="298"/>
      <c r="FQ8" s="298"/>
      <c r="FR8" s="298"/>
      <c r="FS8" s="298"/>
      <c r="FT8" s="298"/>
      <c r="FU8" s="298"/>
      <c r="FV8" s="298"/>
      <c r="FW8" s="298"/>
      <c r="FX8" s="298"/>
      <c r="FY8" s="298"/>
      <c r="FZ8" s="298"/>
      <c r="GA8" s="298"/>
      <c r="GB8" s="298"/>
      <c r="GC8" s="298"/>
      <c r="GD8" s="298"/>
      <c r="GE8" s="298"/>
      <c r="GF8" s="298"/>
      <c r="GG8" s="298"/>
      <c r="GH8" s="298"/>
      <c r="GI8" s="298"/>
      <c r="GJ8" s="298"/>
      <c r="GK8" s="298"/>
      <c r="GL8" s="298"/>
      <c r="GM8" s="298"/>
      <c r="GN8" s="298"/>
      <c r="GO8" s="298"/>
      <c r="GP8" s="298"/>
      <c r="GQ8" s="298"/>
      <c r="GR8" s="298"/>
      <c r="GS8" s="298"/>
      <c r="GT8" s="298"/>
      <c r="GU8" s="298"/>
      <c r="GV8" s="298"/>
      <c r="GW8" s="298"/>
      <c r="GX8" s="298"/>
      <c r="GY8" s="298"/>
      <c r="GZ8" s="298"/>
      <c r="HA8" s="298"/>
      <c r="HB8" s="298"/>
      <c r="HC8" s="298"/>
      <c r="HD8" s="298"/>
      <c r="HE8" s="298"/>
      <c r="HF8" s="298"/>
      <c r="HG8" s="298"/>
      <c r="HH8" s="298"/>
      <c r="HI8" s="298"/>
      <c r="HJ8" s="298"/>
      <c r="HK8" s="298"/>
      <c r="HL8" s="298"/>
      <c r="HM8" s="298"/>
      <c r="HN8" s="298"/>
      <c r="HO8" s="298"/>
      <c r="HP8" s="298"/>
      <c r="HQ8" s="298"/>
      <c r="HR8" s="298"/>
      <c r="HS8" s="298"/>
      <c r="HT8" s="298"/>
      <c r="HU8" s="298"/>
      <c r="HV8" s="298"/>
      <c r="HW8" s="298"/>
      <c r="HX8" s="298"/>
      <c r="HY8" s="298"/>
      <c r="HZ8" s="298"/>
      <c r="IA8" s="298"/>
      <c r="IB8" s="298"/>
      <c r="IC8" s="298"/>
      <c r="ID8" s="298"/>
      <c r="IE8" s="298"/>
      <c r="IF8" s="298"/>
      <c r="IG8" s="298"/>
      <c r="IH8" s="298"/>
      <c r="II8" s="298"/>
      <c r="IJ8" s="298"/>
    </row>
    <row r="9" customFormat="1" ht="23.1" customHeight="1" spans="1:244">
      <c r="A9" s="189">
        <v>401001</v>
      </c>
      <c r="B9" s="120" t="s">
        <v>171</v>
      </c>
      <c r="C9" s="308">
        <v>6057259</v>
      </c>
      <c r="D9" s="308">
        <v>283400</v>
      </c>
      <c r="E9" s="308">
        <v>65400</v>
      </c>
      <c r="F9" s="308">
        <v>43600</v>
      </c>
      <c r="G9" s="308">
        <v>109000</v>
      </c>
      <c r="H9" s="308">
        <v>109000</v>
      </c>
      <c r="I9" s="308">
        <v>0</v>
      </c>
      <c r="J9" s="308">
        <v>436000</v>
      </c>
      <c r="K9" s="308">
        <v>109000</v>
      </c>
      <c r="L9" s="308">
        <v>0</v>
      </c>
      <c r="M9" s="308">
        <v>218000</v>
      </c>
      <c r="N9" s="308">
        <v>0</v>
      </c>
      <c r="O9" s="308">
        <v>0</v>
      </c>
      <c r="P9" s="308">
        <v>436000</v>
      </c>
      <c r="Q9" s="308">
        <v>65379</v>
      </c>
      <c r="R9" s="308">
        <v>0</v>
      </c>
      <c r="S9" s="308">
        <v>0</v>
      </c>
      <c r="T9" s="193">
        <v>641880</v>
      </c>
      <c r="U9" s="193">
        <v>0</v>
      </c>
      <c r="V9" s="308">
        <v>3540600</v>
      </c>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c r="IH9" s="298"/>
      <c r="II9" s="298"/>
      <c r="IJ9" s="298"/>
    </row>
    <row r="10" customFormat="1" ht="23.1" customHeight="1" spans="1:244">
      <c r="A10" s="188">
        <v>220</v>
      </c>
      <c r="B10" s="297" t="s">
        <v>172</v>
      </c>
      <c r="C10" s="308">
        <v>6057259</v>
      </c>
      <c r="D10" s="308">
        <v>283400</v>
      </c>
      <c r="E10" s="308">
        <v>65400</v>
      </c>
      <c r="F10" s="308">
        <v>43600</v>
      </c>
      <c r="G10" s="308">
        <v>109000</v>
      </c>
      <c r="H10" s="308">
        <v>109000</v>
      </c>
      <c r="I10" s="308">
        <v>0</v>
      </c>
      <c r="J10" s="308">
        <v>436000</v>
      </c>
      <c r="K10" s="308">
        <v>109000</v>
      </c>
      <c r="L10" s="308">
        <v>0</v>
      </c>
      <c r="M10" s="308">
        <v>218000</v>
      </c>
      <c r="N10" s="308">
        <v>0</v>
      </c>
      <c r="O10" s="308">
        <v>0</v>
      </c>
      <c r="P10" s="308">
        <v>436000</v>
      </c>
      <c r="Q10" s="308">
        <v>65379</v>
      </c>
      <c r="R10" s="308">
        <v>0</v>
      </c>
      <c r="S10" s="308">
        <v>0</v>
      </c>
      <c r="T10" s="193">
        <v>641880</v>
      </c>
      <c r="U10" s="193">
        <v>0</v>
      </c>
      <c r="V10" s="308">
        <v>3540600</v>
      </c>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c r="II10" s="298"/>
      <c r="IJ10" s="298"/>
    </row>
    <row r="11" customFormat="1" ht="23.1" customHeight="1" spans="1:244">
      <c r="A11" s="188">
        <v>22001</v>
      </c>
      <c r="B11" s="297" t="s">
        <v>173</v>
      </c>
      <c r="C11" s="308">
        <v>6057259</v>
      </c>
      <c r="D11" s="308">
        <v>283400</v>
      </c>
      <c r="E11" s="308">
        <v>65400</v>
      </c>
      <c r="F11" s="308">
        <v>43600</v>
      </c>
      <c r="G11" s="308">
        <v>109000</v>
      </c>
      <c r="H11" s="308">
        <v>109000</v>
      </c>
      <c r="I11" s="308">
        <v>0</v>
      </c>
      <c r="J11" s="308">
        <v>436000</v>
      </c>
      <c r="K11" s="308">
        <v>109000</v>
      </c>
      <c r="L11" s="308">
        <v>0</v>
      </c>
      <c r="M11" s="308">
        <v>218000</v>
      </c>
      <c r="N11" s="308">
        <v>0</v>
      </c>
      <c r="O11" s="308">
        <v>0</v>
      </c>
      <c r="P11" s="308">
        <v>436000</v>
      </c>
      <c r="Q11" s="308">
        <v>65379</v>
      </c>
      <c r="R11" s="308">
        <v>0</v>
      </c>
      <c r="S11" s="308">
        <v>0</v>
      </c>
      <c r="T11" s="193">
        <v>641880</v>
      </c>
      <c r="U11" s="193">
        <v>0</v>
      </c>
      <c r="V11" s="308">
        <v>3540600</v>
      </c>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c r="IB11" s="298"/>
      <c r="IC11" s="298"/>
      <c r="ID11" s="298"/>
      <c r="IE11" s="298"/>
      <c r="IF11" s="298"/>
      <c r="IG11" s="298"/>
      <c r="IH11" s="298"/>
      <c r="II11" s="298"/>
      <c r="IJ11" s="298"/>
    </row>
    <row r="12" customFormat="1" ht="23.1" customHeight="1" spans="1:244">
      <c r="A12" s="188">
        <v>2200103</v>
      </c>
      <c r="B12" s="189" t="s">
        <v>174</v>
      </c>
      <c r="C12" s="308">
        <v>6057259</v>
      </c>
      <c r="D12" s="308">
        <v>283400</v>
      </c>
      <c r="E12" s="308">
        <v>65400</v>
      </c>
      <c r="F12" s="308">
        <v>43600</v>
      </c>
      <c r="G12" s="308">
        <v>109000</v>
      </c>
      <c r="H12" s="308">
        <v>109000</v>
      </c>
      <c r="I12" s="308">
        <v>0</v>
      </c>
      <c r="J12" s="308">
        <v>436000</v>
      </c>
      <c r="K12" s="308">
        <v>109000</v>
      </c>
      <c r="L12" s="308">
        <v>0</v>
      </c>
      <c r="M12" s="308">
        <v>218000</v>
      </c>
      <c r="N12" s="308">
        <v>0</v>
      </c>
      <c r="O12" s="308">
        <v>0</v>
      </c>
      <c r="P12" s="308">
        <v>436000</v>
      </c>
      <c r="Q12" s="308">
        <v>65379</v>
      </c>
      <c r="R12" s="308">
        <v>0</v>
      </c>
      <c r="S12" s="308">
        <v>0</v>
      </c>
      <c r="T12" s="193">
        <v>641880</v>
      </c>
      <c r="U12" s="193">
        <v>0</v>
      </c>
      <c r="V12" s="308">
        <v>3540600</v>
      </c>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c r="II12" s="298"/>
      <c r="IJ12" s="298"/>
    </row>
    <row r="13" customFormat="1" ht="23.1" customHeight="1" spans="1:244">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c r="IB13" s="298"/>
      <c r="IC13" s="298"/>
      <c r="ID13" s="298"/>
      <c r="IE13" s="298"/>
      <c r="IF13" s="298"/>
      <c r="IG13" s="298"/>
      <c r="IH13" s="298"/>
      <c r="II13" s="298"/>
      <c r="IJ13" s="298"/>
    </row>
  </sheetData>
  <sheetProtection formatCells="0" formatColumns="0" formatRows="0"/>
  <mergeCells count="25">
    <mergeCell ref="T1:V1"/>
    <mergeCell ref="A2:V2"/>
    <mergeCell ref="T3:V3"/>
    <mergeCell ref="A4:A7"/>
    <mergeCell ref="B4:B7"/>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055555555556" right="0.393055555555556" top="0.471527777777778" bottom="0.471527777777778" header="0.354166666666667" footer="0.31388888888888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N17"/>
  <sheetViews>
    <sheetView showGridLines="0" topLeftCell="B1" workbookViewId="0">
      <selection activeCell="D12" sqref="D12:O12"/>
    </sheetView>
  </sheetViews>
  <sheetFormatPr defaultColWidth="9.16666666666667" defaultRowHeight="12.75"/>
  <cols>
    <col min="1" max="2" width="10" customWidth="1"/>
    <col min="3" max="3" width="38.8333333333333" style="261" customWidth="1"/>
    <col min="4" max="4" width="14.6666666666667" style="261" customWidth="1"/>
    <col min="5" max="8" width="11.6666666666667" customWidth="1"/>
    <col min="9" max="9" width="14.1222222222222" customWidth="1"/>
    <col min="10" max="15" width="11.6666666666667" customWidth="1"/>
    <col min="16" max="16" width="15" customWidth="1"/>
    <col min="17" max="248" width="6.66666666666667" customWidth="1"/>
  </cols>
  <sheetData>
    <row r="1" ht="23.1" customHeight="1" spans="1:248">
      <c r="A1" s="291"/>
      <c r="B1" s="291"/>
      <c r="C1" s="292"/>
      <c r="D1" s="292"/>
      <c r="E1" s="291"/>
      <c r="F1" s="291"/>
      <c r="G1" s="291"/>
      <c r="H1" s="291"/>
      <c r="I1" s="291"/>
      <c r="J1" s="291"/>
      <c r="K1" s="303"/>
      <c r="L1" s="291"/>
      <c r="M1" s="291"/>
      <c r="N1" s="291"/>
      <c r="O1" s="305" t="s">
        <v>218</v>
      </c>
      <c r="P1" s="230"/>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98"/>
      <c r="EH1" s="298"/>
      <c r="EI1" s="298"/>
      <c r="EJ1" s="298"/>
      <c r="EK1" s="298"/>
      <c r="EL1" s="298"/>
      <c r="EM1" s="298"/>
      <c r="EN1" s="298"/>
      <c r="EO1" s="298"/>
      <c r="EP1" s="298"/>
      <c r="EQ1" s="298"/>
      <c r="ER1" s="298"/>
      <c r="ES1" s="298"/>
      <c r="ET1" s="298"/>
      <c r="EU1" s="298"/>
      <c r="EV1" s="298"/>
      <c r="EW1" s="298"/>
      <c r="EX1" s="298"/>
      <c r="EY1" s="298"/>
      <c r="EZ1" s="298"/>
      <c r="FA1" s="298"/>
      <c r="FB1" s="298"/>
      <c r="FC1" s="298"/>
      <c r="FD1" s="298"/>
      <c r="FE1" s="298"/>
      <c r="FF1" s="298"/>
      <c r="FG1" s="298"/>
      <c r="FH1" s="298"/>
      <c r="FI1" s="298"/>
      <c r="FJ1" s="298"/>
      <c r="FK1" s="298"/>
      <c r="FL1" s="298"/>
      <c r="FM1" s="298"/>
      <c r="FN1" s="298"/>
      <c r="FO1" s="298"/>
      <c r="FP1" s="298"/>
      <c r="FQ1" s="298"/>
      <c r="FR1" s="298"/>
      <c r="FS1" s="298"/>
      <c r="FT1" s="298"/>
      <c r="FU1" s="298"/>
      <c r="FV1" s="298"/>
      <c r="FW1" s="298"/>
      <c r="FX1" s="298"/>
      <c r="FY1" s="298"/>
      <c r="FZ1" s="298"/>
      <c r="GA1" s="298"/>
      <c r="GB1" s="298"/>
      <c r="GC1" s="298"/>
      <c r="GD1" s="298"/>
      <c r="GE1" s="298"/>
      <c r="GF1" s="298"/>
      <c r="GG1" s="298"/>
      <c r="GH1" s="298"/>
      <c r="GI1" s="298"/>
      <c r="GJ1" s="298"/>
      <c r="GK1" s="298"/>
      <c r="GL1" s="298"/>
      <c r="GM1" s="298"/>
      <c r="GN1" s="298"/>
      <c r="GO1" s="298"/>
      <c r="GP1" s="298"/>
      <c r="GQ1" s="298"/>
      <c r="GR1" s="298"/>
      <c r="GS1" s="298"/>
      <c r="GT1" s="298"/>
      <c r="GU1" s="298"/>
      <c r="GV1" s="298"/>
      <c r="GW1" s="298"/>
      <c r="GX1" s="298"/>
      <c r="GY1" s="298"/>
      <c r="GZ1" s="298"/>
      <c r="HA1" s="298"/>
      <c r="HB1" s="298"/>
      <c r="HC1" s="298"/>
      <c r="HD1" s="298"/>
      <c r="HE1" s="298"/>
      <c r="HF1" s="298"/>
      <c r="HG1" s="298"/>
      <c r="HH1" s="298"/>
      <c r="HI1" s="298"/>
      <c r="HJ1" s="298"/>
      <c r="HK1" s="298"/>
      <c r="HL1" s="298"/>
      <c r="HM1" s="298"/>
      <c r="HN1" s="298"/>
      <c r="HO1" s="298"/>
      <c r="HP1" s="298"/>
      <c r="HQ1" s="298"/>
      <c r="HR1" s="298"/>
      <c r="HS1" s="298"/>
      <c r="HT1" s="298"/>
      <c r="HU1" s="298"/>
      <c r="HV1" s="298"/>
      <c r="HW1" s="298"/>
      <c r="HX1" s="298"/>
      <c r="HY1" s="298"/>
      <c r="HZ1" s="298"/>
      <c r="IA1" s="298"/>
      <c r="IB1" s="298"/>
      <c r="IC1" s="298"/>
      <c r="ID1" s="298"/>
      <c r="IE1" s="298"/>
      <c r="IF1" s="298"/>
      <c r="IG1" s="298"/>
      <c r="IH1" s="298"/>
      <c r="II1" s="298"/>
      <c r="IJ1" s="298"/>
      <c r="IK1" s="298"/>
      <c r="IL1" s="298"/>
      <c r="IM1" s="298"/>
      <c r="IN1" s="298"/>
    </row>
    <row r="2" ht="23.1" customHeight="1" spans="1:248">
      <c r="A2" s="237" t="s">
        <v>219</v>
      </c>
      <c r="B2" s="237"/>
      <c r="C2" s="237"/>
      <c r="D2" s="237"/>
      <c r="E2" s="237"/>
      <c r="F2" s="237"/>
      <c r="G2" s="237"/>
      <c r="H2" s="237"/>
      <c r="I2" s="237"/>
      <c r="J2" s="237"/>
      <c r="K2" s="237"/>
      <c r="L2" s="237"/>
      <c r="M2" s="237"/>
      <c r="N2" s="237"/>
      <c r="O2" s="237"/>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c r="II2" s="298"/>
      <c r="IJ2" s="298"/>
      <c r="IK2" s="298"/>
      <c r="IL2" s="298"/>
      <c r="IM2" s="298"/>
      <c r="IN2" s="298"/>
    </row>
    <row r="3" ht="30.75" customHeight="1" spans="1:248">
      <c r="A3" s="214"/>
      <c r="B3" s="214"/>
      <c r="C3" s="236"/>
      <c r="D3" s="292"/>
      <c r="E3" s="292"/>
      <c r="F3" s="236"/>
      <c r="G3" s="300"/>
      <c r="H3" s="236"/>
      <c r="I3" s="300"/>
      <c r="J3" s="300"/>
      <c r="K3" s="303"/>
      <c r="L3" s="300"/>
      <c r="M3" s="300"/>
      <c r="N3" s="306" t="s">
        <v>88</v>
      </c>
      <c r="O3" s="306"/>
      <c r="P3" s="307"/>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c r="EJ3" s="298"/>
      <c r="EK3" s="298"/>
      <c r="EL3" s="298"/>
      <c r="EM3" s="298"/>
      <c r="EN3" s="298"/>
      <c r="EO3" s="298"/>
      <c r="EP3" s="298"/>
      <c r="EQ3" s="298"/>
      <c r="ER3" s="298"/>
      <c r="ES3" s="298"/>
      <c r="ET3" s="298"/>
      <c r="EU3" s="298"/>
      <c r="EV3" s="298"/>
      <c r="EW3" s="298"/>
      <c r="EX3" s="298"/>
      <c r="EY3" s="298"/>
      <c r="EZ3" s="298"/>
      <c r="FA3" s="298"/>
      <c r="FB3" s="298"/>
      <c r="FC3" s="298"/>
      <c r="FD3" s="298"/>
      <c r="FE3" s="298"/>
      <c r="FF3" s="298"/>
      <c r="FG3" s="298"/>
      <c r="FH3" s="298"/>
      <c r="FI3" s="298"/>
      <c r="FJ3" s="298"/>
      <c r="FK3" s="298"/>
      <c r="FL3" s="298"/>
      <c r="FM3" s="298"/>
      <c r="FN3" s="298"/>
      <c r="FO3" s="298"/>
      <c r="FP3" s="298"/>
      <c r="FQ3" s="298"/>
      <c r="FR3" s="298"/>
      <c r="FS3" s="298"/>
      <c r="FT3" s="298"/>
      <c r="FU3" s="298"/>
      <c r="FV3" s="298"/>
      <c r="FW3" s="298"/>
      <c r="FX3" s="298"/>
      <c r="FY3" s="298"/>
      <c r="FZ3" s="298"/>
      <c r="GA3" s="298"/>
      <c r="GB3" s="298"/>
      <c r="GC3" s="298"/>
      <c r="GD3" s="298"/>
      <c r="GE3" s="298"/>
      <c r="GF3" s="298"/>
      <c r="GG3" s="298"/>
      <c r="GH3" s="298"/>
      <c r="GI3" s="298"/>
      <c r="GJ3" s="298"/>
      <c r="GK3" s="298"/>
      <c r="GL3" s="298"/>
      <c r="GM3" s="298"/>
      <c r="GN3" s="298"/>
      <c r="GO3" s="298"/>
      <c r="GP3" s="298"/>
      <c r="GQ3" s="298"/>
      <c r="GR3" s="298"/>
      <c r="GS3" s="298"/>
      <c r="GT3" s="298"/>
      <c r="GU3" s="298"/>
      <c r="GV3" s="298"/>
      <c r="GW3" s="298"/>
      <c r="GX3" s="298"/>
      <c r="GY3" s="298"/>
      <c r="GZ3" s="298"/>
      <c r="HA3" s="298"/>
      <c r="HB3" s="298"/>
      <c r="HC3" s="298"/>
      <c r="HD3" s="298"/>
      <c r="HE3" s="298"/>
      <c r="HF3" s="298"/>
      <c r="HG3" s="298"/>
      <c r="HH3" s="298"/>
      <c r="HI3" s="298"/>
      <c r="HJ3" s="298"/>
      <c r="HK3" s="298"/>
      <c r="HL3" s="298"/>
      <c r="HM3" s="298"/>
      <c r="HN3" s="298"/>
      <c r="HO3" s="298"/>
      <c r="HP3" s="298"/>
      <c r="HQ3" s="298"/>
      <c r="HR3" s="298"/>
      <c r="HS3" s="298"/>
      <c r="HT3" s="298"/>
      <c r="HU3" s="298"/>
      <c r="HV3" s="298"/>
      <c r="HW3" s="298"/>
      <c r="HX3" s="298"/>
      <c r="HY3" s="298"/>
      <c r="HZ3" s="298"/>
      <c r="IA3" s="298"/>
      <c r="IB3" s="298"/>
      <c r="IC3" s="298"/>
      <c r="ID3" s="298"/>
      <c r="IE3" s="298"/>
      <c r="IF3" s="298"/>
      <c r="IG3" s="298"/>
      <c r="IH3" s="298"/>
      <c r="II3" s="298"/>
      <c r="IJ3" s="298"/>
      <c r="IK3" s="298"/>
      <c r="IL3" s="298"/>
      <c r="IM3" s="298"/>
      <c r="IN3" s="298"/>
    </row>
    <row r="4" ht="23.1" customHeight="1" spans="1:248">
      <c r="A4" s="293" t="s">
        <v>111</v>
      </c>
      <c r="B4" s="294" t="s">
        <v>151</v>
      </c>
      <c r="C4" s="295" t="s">
        <v>152</v>
      </c>
      <c r="D4" s="296" t="s">
        <v>113</v>
      </c>
      <c r="E4" s="301" t="s">
        <v>220</v>
      </c>
      <c r="F4" s="301" t="s">
        <v>221</v>
      </c>
      <c r="G4" s="301" t="s">
        <v>222</v>
      </c>
      <c r="H4" s="301" t="s">
        <v>223</v>
      </c>
      <c r="I4" s="301" t="s">
        <v>224</v>
      </c>
      <c r="J4" s="301" t="s">
        <v>225</v>
      </c>
      <c r="K4" s="304" t="s">
        <v>226</v>
      </c>
      <c r="L4" s="304" t="s">
        <v>227</v>
      </c>
      <c r="M4" s="304" t="s">
        <v>228</v>
      </c>
      <c r="N4" s="304" t="s">
        <v>229</v>
      </c>
      <c r="O4" s="304" t="s">
        <v>230</v>
      </c>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8"/>
      <c r="GA4" s="298"/>
      <c r="GB4" s="298"/>
      <c r="GC4" s="298"/>
      <c r="GD4" s="298"/>
      <c r="GE4" s="298"/>
      <c r="GF4" s="298"/>
      <c r="GG4" s="298"/>
      <c r="GH4" s="298"/>
      <c r="GI4" s="298"/>
      <c r="GJ4" s="298"/>
      <c r="GK4" s="298"/>
      <c r="GL4" s="298"/>
      <c r="GM4" s="298"/>
      <c r="GN4" s="298"/>
      <c r="GO4" s="298"/>
      <c r="GP4" s="298"/>
      <c r="GQ4" s="298"/>
      <c r="GR4" s="298"/>
      <c r="GS4" s="298"/>
      <c r="GT4" s="298"/>
      <c r="GU4" s="298"/>
      <c r="GV4" s="298"/>
      <c r="GW4" s="298"/>
      <c r="GX4" s="298"/>
      <c r="GY4" s="298"/>
      <c r="GZ4" s="298"/>
      <c r="HA4" s="298"/>
      <c r="HB4" s="298"/>
      <c r="HC4" s="298"/>
      <c r="HD4" s="298"/>
      <c r="HE4" s="298"/>
      <c r="HF4" s="298"/>
      <c r="HG4" s="298"/>
      <c r="HH4" s="298"/>
      <c r="HI4" s="298"/>
      <c r="HJ4" s="298"/>
      <c r="HK4" s="298"/>
      <c r="HL4" s="298"/>
      <c r="HM4" s="298"/>
      <c r="HN4" s="298"/>
      <c r="HO4" s="298"/>
      <c r="HP4" s="298"/>
      <c r="HQ4" s="298"/>
      <c r="HR4" s="298"/>
      <c r="HS4" s="298"/>
      <c r="HT4" s="298"/>
      <c r="HU4" s="298"/>
      <c r="HV4" s="298"/>
      <c r="HW4" s="298"/>
      <c r="HX4" s="298"/>
      <c r="HY4" s="298"/>
      <c r="HZ4" s="298"/>
      <c r="IA4" s="298"/>
      <c r="IB4" s="298"/>
      <c r="IC4" s="298"/>
      <c r="ID4" s="298"/>
      <c r="IE4" s="298"/>
      <c r="IF4" s="298"/>
      <c r="IG4" s="298"/>
      <c r="IH4" s="298"/>
      <c r="II4" s="298"/>
      <c r="IJ4" s="298"/>
      <c r="IK4" s="298"/>
      <c r="IL4" s="298"/>
      <c r="IM4" s="298"/>
      <c r="IN4" s="298"/>
    </row>
    <row r="5" ht="19.5" customHeight="1" spans="1:248">
      <c r="A5" s="293"/>
      <c r="B5" s="294"/>
      <c r="C5" s="295"/>
      <c r="D5" s="296"/>
      <c r="E5" s="301"/>
      <c r="F5" s="301"/>
      <c r="G5" s="301"/>
      <c r="H5" s="301"/>
      <c r="I5" s="301"/>
      <c r="J5" s="301"/>
      <c r="K5" s="304"/>
      <c r="L5" s="304"/>
      <c r="M5" s="304"/>
      <c r="N5" s="304"/>
      <c r="O5" s="304"/>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c r="IB5" s="298"/>
      <c r="IC5" s="298"/>
      <c r="ID5" s="298"/>
      <c r="IE5" s="298"/>
      <c r="IF5" s="298"/>
      <c r="IG5" s="298"/>
      <c r="IH5" s="298"/>
      <c r="II5" s="298"/>
      <c r="IJ5" s="298"/>
      <c r="IK5" s="298"/>
      <c r="IL5" s="298"/>
      <c r="IM5" s="298"/>
      <c r="IN5" s="298"/>
    </row>
    <row r="6" ht="39.75" customHeight="1" spans="1:248">
      <c r="A6" s="293"/>
      <c r="B6" s="294"/>
      <c r="C6" s="295"/>
      <c r="D6" s="296"/>
      <c r="E6" s="301"/>
      <c r="F6" s="301"/>
      <c r="G6" s="301"/>
      <c r="H6" s="301"/>
      <c r="I6" s="301"/>
      <c r="J6" s="301"/>
      <c r="K6" s="304"/>
      <c r="L6" s="304"/>
      <c r="M6" s="304"/>
      <c r="N6" s="304"/>
      <c r="O6" s="304"/>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c r="IB6" s="298"/>
      <c r="IC6" s="298"/>
      <c r="ID6" s="298"/>
      <c r="IE6" s="298"/>
      <c r="IF6" s="298"/>
      <c r="IG6" s="298"/>
      <c r="IH6" s="298"/>
      <c r="II6" s="298"/>
      <c r="IJ6" s="298"/>
      <c r="IK6" s="298"/>
      <c r="IL6" s="298"/>
      <c r="IM6" s="298"/>
      <c r="IN6" s="298"/>
    </row>
    <row r="7" s="88" customFormat="1" ht="23.1" customHeight="1" spans="1:248">
      <c r="A7" s="130"/>
      <c r="B7" s="294"/>
      <c r="C7" s="295"/>
      <c r="D7" s="245">
        <f>D8</f>
        <v>54360</v>
      </c>
      <c r="E7" s="245">
        <f t="shared" ref="E7:O7" si="0">E8</f>
        <v>0</v>
      </c>
      <c r="F7" s="245">
        <f t="shared" si="0"/>
        <v>0</v>
      </c>
      <c r="G7" s="245">
        <f t="shared" si="0"/>
        <v>0</v>
      </c>
      <c r="H7" s="245">
        <f t="shared" si="0"/>
        <v>0</v>
      </c>
      <c r="I7" s="245">
        <f t="shared" si="0"/>
        <v>54360</v>
      </c>
      <c r="J7" s="245">
        <f t="shared" si="0"/>
        <v>0</v>
      </c>
      <c r="K7" s="245">
        <f t="shared" si="0"/>
        <v>0</v>
      </c>
      <c r="L7" s="245">
        <f t="shared" si="0"/>
        <v>0</v>
      </c>
      <c r="M7" s="245">
        <f t="shared" si="0"/>
        <v>0</v>
      </c>
      <c r="N7" s="245">
        <f t="shared" si="0"/>
        <v>0</v>
      </c>
      <c r="O7" s="245">
        <f t="shared" si="0"/>
        <v>0</v>
      </c>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c r="IN7" s="221"/>
    </row>
    <row r="8" ht="33.75" customHeight="1" spans="1:17">
      <c r="A8" s="136">
        <v>2200101</v>
      </c>
      <c r="B8" s="189">
        <v>401</v>
      </c>
      <c r="C8" s="120" t="s">
        <v>108</v>
      </c>
      <c r="D8" s="245">
        <f t="shared" ref="D8:D12" si="1">SUM(E8:O8)</f>
        <v>54360</v>
      </c>
      <c r="E8" s="302">
        <v>0</v>
      </c>
      <c r="F8" s="302">
        <v>0</v>
      </c>
      <c r="G8" s="302">
        <v>0</v>
      </c>
      <c r="H8" s="302">
        <v>0</v>
      </c>
      <c r="I8" s="245">
        <v>54360</v>
      </c>
      <c r="J8" s="302">
        <v>0</v>
      </c>
      <c r="K8" s="302">
        <v>0</v>
      </c>
      <c r="L8" s="302">
        <v>0</v>
      </c>
      <c r="M8" s="302">
        <v>0</v>
      </c>
      <c r="N8" s="302">
        <v>0</v>
      </c>
      <c r="O8" s="302">
        <v>0</v>
      </c>
      <c r="P8" s="298"/>
      <c r="Q8" s="298"/>
    </row>
    <row r="9" ht="23.1" customHeight="1" spans="1:248">
      <c r="A9" s="221"/>
      <c r="B9" s="189">
        <v>401001</v>
      </c>
      <c r="C9" s="120" t="s">
        <v>171</v>
      </c>
      <c r="D9" s="245">
        <f t="shared" si="1"/>
        <v>54360</v>
      </c>
      <c r="E9" s="302">
        <v>0</v>
      </c>
      <c r="F9" s="302">
        <v>0</v>
      </c>
      <c r="G9" s="302">
        <v>0</v>
      </c>
      <c r="H9" s="302">
        <v>0</v>
      </c>
      <c r="I9" s="245">
        <v>54360</v>
      </c>
      <c r="J9" s="302">
        <v>0</v>
      </c>
      <c r="K9" s="302">
        <v>0</v>
      </c>
      <c r="L9" s="302">
        <v>0</v>
      </c>
      <c r="M9" s="302">
        <v>0</v>
      </c>
      <c r="N9" s="302">
        <v>0</v>
      </c>
      <c r="O9" s="302">
        <v>0</v>
      </c>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c r="IH9" s="298"/>
      <c r="II9" s="298"/>
      <c r="IJ9" s="298"/>
      <c r="IK9" s="298"/>
      <c r="IL9" s="298"/>
      <c r="IM9" s="298"/>
      <c r="IN9" s="298"/>
    </row>
    <row r="10" ht="23.1" customHeight="1" spans="1:248">
      <c r="A10" s="221"/>
      <c r="B10" s="188">
        <v>220</v>
      </c>
      <c r="C10" s="297" t="s">
        <v>172</v>
      </c>
      <c r="D10" s="245">
        <f t="shared" si="1"/>
        <v>54360</v>
      </c>
      <c r="E10" s="302">
        <v>0</v>
      </c>
      <c r="F10" s="302">
        <v>0</v>
      </c>
      <c r="G10" s="302">
        <v>0</v>
      </c>
      <c r="H10" s="302">
        <v>0</v>
      </c>
      <c r="I10" s="245">
        <v>54360</v>
      </c>
      <c r="J10" s="302">
        <v>0</v>
      </c>
      <c r="K10" s="302">
        <v>0</v>
      </c>
      <c r="L10" s="302">
        <v>0</v>
      </c>
      <c r="M10" s="302">
        <v>0</v>
      </c>
      <c r="N10" s="302">
        <v>0</v>
      </c>
      <c r="O10" s="302">
        <v>0</v>
      </c>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c r="II10" s="298"/>
      <c r="IJ10" s="298"/>
      <c r="IK10" s="298"/>
      <c r="IL10" s="298"/>
      <c r="IM10" s="298"/>
      <c r="IN10" s="298"/>
    </row>
    <row r="11" ht="23.1" customHeight="1" spans="1:248">
      <c r="A11" s="221"/>
      <c r="B11" s="188">
        <v>22001</v>
      </c>
      <c r="C11" s="297" t="s">
        <v>173</v>
      </c>
      <c r="D11" s="245">
        <f t="shared" si="1"/>
        <v>54360</v>
      </c>
      <c r="E11" s="302">
        <v>0</v>
      </c>
      <c r="F11" s="302">
        <v>0</v>
      </c>
      <c r="G11" s="302">
        <v>0</v>
      </c>
      <c r="H11" s="302">
        <v>0</v>
      </c>
      <c r="I11" s="245">
        <v>54360</v>
      </c>
      <c r="J11" s="302">
        <v>0</v>
      </c>
      <c r="K11" s="302">
        <v>0</v>
      </c>
      <c r="L11" s="302">
        <v>0</v>
      </c>
      <c r="M11" s="302">
        <v>0</v>
      </c>
      <c r="N11" s="302">
        <v>0</v>
      </c>
      <c r="O11" s="302">
        <v>0</v>
      </c>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c r="IB11" s="298"/>
      <c r="IC11" s="298"/>
      <c r="ID11" s="298"/>
      <c r="IE11" s="298"/>
      <c r="IF11" s="298"/>
      <c r="IG11" s="298"/>
      <c r="IH11" s="298"/>
      <c r="II11" s="298"/>
      <c r="IJ11" s="298"/>
      <c r="IK11" s="298"/>
      <c r="IL11" s="298"/>
      <c r="IM11" s="298"/>
      <c r="IN11" s="298"/>
    </row>
    <row r="12" ht="23.1" customHeight="1" spans="1:248">
      <c r="A12" s="221"/>
      <c r="B12" s="188">
        <v>2200103</v>
      </c>
      <c r="C12" s="189" t="s">
        <v>174</v>
      </c>
      <c r="D12" s="245">
        <f t="shared" si="1"/>
        <v>54360</v>
      </c>
      <c r="E12" s="302">
        <v>0</v>
      </c>
      <c r="F12" s="302">
        <v>0</v>
      </c>
      <c r="G12" s="302">
        <v>0</v>
      </c>
      <c r="H12" s="302">
        <v>0</v>
      </c>
      <c r="I12" s="245">
        <v>54360</v>
      </c>
      <c r="J12" s="302">
        <v>0</v>
      </c>
      <c r="K12" s="302">
        <v>0</v>
      </c>
      <c r="L12" s="302">
        <v>0</v>
      </c>
      <c r="M12" s="302">
        <v>0</v>
      </c>
      <c r="N12" s="302">
        <v>0</v>
      </c>
      <c r="O12" s="302">
        <v>0</v>
      </c>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c r="II12" s="298"/>
      <c r="IJ12" s="298"/>
      <c r="IK12" s="298"/>
      <c r="IL12" s="298"/>
      <c r="IM12" s="298"/>
      <c r="IN12" s="298"/>
    </row>
    <row r="13" ht="23.1" customHeight="1" spans="1:248">
      <c r="A13" s="298"/>
      <c r="B13" s="298"/>
      <c r="C13" s="299"/>
      <c r="D13" s="299"/>
      <c r="E13" s="221"/>
      <c r="F13" s="221"/>
      <c r="G13" s="298"/>
      <c r="H13" s="298"/>
      <c r="I13" s="298"/>
      <c r="J13" s="298"/>
      <c r="K13" s="201"/>
      <c r="L13" s="221"/>
      <c r="M13" s="221"/>
      <c r="N13" s="221"/>
      <c r="O13" s="221"/>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c r="IB13" s="298"/>
      <c r="IC13" s="298"/>
      <c r="ID13" s="298"/>
      <c r="IE13" s="298"/>
      <c r="IF13" s="298"/>
      <c r="IG13" s="298"/>
      <c r="IH13" s="298"/>
      <c r="II13" s="298"/>
      <c r="IJ13" s="298"/>
      <c r="IK13" s="298"/>
      <c r="IL13" s="298"/>
      <c r="IM13" s="298"/>
      <c r="IN13" s="298"/>
    </row>
    <row r="14" ht="23.1" customHeight="1" spans="1:248">
      <c r="A14" s="298"/>
      <c r="B14" s="298"/>
      <c r="C14" s="299"/>
      <c r="D14" s="299"/>
      <c r="E14" s="298"/>
      <c r="F14" s="221"/>
      <c r="G14" s="221"/>
      <c r="H14" s="221"/>
      <c r="I14" s="298"/>
      <c r="J14" s="298"/>
      <c r="K14" s="303"/>
      <c r="L14" s="298"/>
      <c r="M14" s="298"/>
      <c r="N14" s="221"/>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8"/>
      <c r="EN14" s="298"/>
      <c r="EO14" s="298"/>
      <c r="EP14" s="298"/>
      <c r="EQ14" s="298"/>
      <c r="ER14" s="298"/>
      <c r="ES14" s="298"/>
      <c r="ET14" s="298"/>
      <c r="EU14" s="298"/>
      <c r="EV14" s="298"/>
      <c r="EW14" s="298"/>
      <c r="EX14" s="298"/>
      <c r="EY14" s="298"/>
      <c r="EZ14" s="298"/>
      <c r="FA14" s="298"/>
      <c r="FB14" s="298"/>
      <c r="FC14" s="298"/>
      <c r="FD14" s="298"/>
      <c r="FE14" s="298"/>
      <c r="FF14" s="298"/>
      <c r="FG14" s="298"/>
      <c r="FH14" s="298"/>
      <c r="FI14" s="298"/>
      <c r="FJ14" s="298"/>
      <c r="FK14" s="298"/>
      <c r="FL14" s="298"/>
      <c r="FM14" s="298"/>
      <c r="FN14" s="298"/>
      <c r="FO14" s="298"/>
      <c r="FP14" s="298"/>
      <c r="FQ14" s="298"/>
      <c r="FR14" s="298"/>
      <c r="FS14" s="298"/>
      <c r="FT14" s="298"/>
      <c r="FU14" s="298"/>
      <c r="FV14" s="298"/>
      <c r="FW14" s="298"/>
      <c r="FX14" s="298"/>
      <c r="FY14" s="298"/>
      <c r="FZ14" s="298"/>
      <c r="GA14" s="298"/>
      <c r="GB14" s="298"/>
      <c r="GC14" s="298"/>
      <c r="GD14" s="298"/>
      <c r="GE14" s="298"/>
      <c r="GF14" s="298"/>
      <c r="GG14" s="298"/>
      <c r="GH14" s="298"/>
      <c r="GI14" s="298"/>
      <c r="GJ14" s="298"/>
      <c r="GK14" s="298"/>
      <c r="GL14" s="298"/>
      <c r="GM14" s="298"/>
      <c r="GN14" s="298"/>
      <c r="GO14" s="298"/>
      <c r="GP14" s="298"/>
      <c r="GQ14" s="298"/>
      <c r="GR14" s="298"/>
      <c r="GS14" s="298"/>
      <c r="GT14" s="298"/>
      <c r="GU14" s="298"/>
      <c r="GV14" s="298"/>
      <c r="GW14" s="298"/>
      <c r="GX14" s="298"/>
      <c r="GY14" s="298"/>
      <c r="GZ14" s="298"/>
      <c r="HA14" s="298"/>
      <c r="HB14" s="298"/>
      <c r="HC14" s="298"/>
      <c r="HD14" s="298"/>
      <c r="HE14" s="298"/>
      <c r="HF14" s="298"/>
      <c r="HG14" s="298"/>
      <c r="HH14" s="298"/>
      <c r="HI14" s="298"/>
      <c r="HJ14" s="298"/>
      <c r="HK14" s="298"/>
      <c r="HL14" s="298"/>
      <c r="HM14" s="298"/>
      <c r="HN14" s="298"/>
      <c r="HO14" s="298"/>
      <c r="HP14" s="298"/>
      <c r="HQ14" s="298"/>
      <c r="HR14" s="298"/>
      <c r="HS14" s="298"/>
      <c r="HT14" s="298"/>
      <c r="HU14" s="298"/>
      <c r="HV14" s="298"/>
      <c r="HW14" s="298"/>
      <c r="HX14" s="298"/>
      <c r="HY14" s="298"/>
      <c r="HZ14" s="298"/>
      <c r="IA14" s="298"/>
      <c r="IB14" s="298"/>
      <c r="IC14" s="298"/>
      <c r="ID14" s="298"/>
      <c r="IE14" s="298"/>
      <c r="IF14" s="298"/>
      <c r="IG14" s="298"/>
      <c r="IH14" s="298"/>
      <c r="II14" s="298"/>
      <c r="IJ14" s="298"/>
      <c r="IK14" s="298"/>
      <c r="IL14" s="298"/>
      <c r="IM14" s="298"/>
      <c r="IN14" s="298"/>
    </row>
    <row r="15" ht="23.1" customHeight="1" spans="1:248">
      <c r="A15" s="298"/>
      <c r="B15" s="298"/>
      <c r="C15" s="299"/>
      <c r="D15" s="299"/>
      <c r="E15" s="298"/>
      <c r="F15" s="298"/>
      <c r="G15" s="298"/>
      <c r="H15" s="298"/>
      <c r="I15" s="298"/>
      <c r="J15" s="298"/>
      <c r="K15" s="303"/>
      <c r="L15" s="298"/>
      <c r="M15" s="298"/>
      <c r="N15" s="221"/>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98"/>
      <c r="GF15" s="298"/>
      <c r="GG15" s="298"/>
      <c r="GH15" s="298"/>
      <c r="GI15" s="298"/>
      <c r="GJ15" s="298"/>
      <c r="GK15" s="298"/>
      <c r="GL15" s="298"/>
      <c r="GM15" s="298"/>
      <c r="GN15" s="298"/>
      <c r="GO15" s="298"/>
      <c r="GP15" s="298"/>
      <c r="GQ15" s="298"/>
      <c r="GR15" s="298"/>
      <c r="GS15" s="298"/>
      <c r="GT15" s="298"/>
      <c r="GU15" s="298"/>
      <c r="GV15" s="298"/>
      <c r="GW15" s="298"/>
      <c r="GX15" s="298"/>
      <c r="GY15" s="298"/>
      <c r="GZ15" s="298"/>
      <c r="HA15" s="298"/>
      <c r="HB15" s="298"/>
      <c r="HC15" s="298"/>
      <c r="HD15" s="298"/>
      <c r="HE15" s="298"/>
      <c r="HF15" s="298"/>
      <c r="HG15" s="298"/>
      <c r="HH15" s="298"/>
      <c r="HI15" s="298"/>
      <c r="HJ15" s="298"/>
      <c r="HK15" s="298"/>
      <c r="HL15" s="298"/>
      <c r="HM15" s="298"/>
      <c r="HN15" s="298"/>
      <c r="HO15" s="298"/>
      <c r="HP15" s="298"/>
      <c r="HQ15" s="298"/>
      <c r="HR15" s="298"/>
      <c r="HS15" s="298"/>
      <c r="HT15" s="298"/>
      <c r="HU15" s="298"/>
      <c r="HV15" s="298"/>
      <c r="HW15" s="298"/>
      <c r="HX15" s="298"/>
      <c r="HY15" s="298"/>
      <c r="HZ15" s="298"/>
      <c r="IA15" s="298"/>
      <c r="IB15" s="298"/>
      <c r="IC15" s="298"/>
      <c r="ID15" s="298"/>
      <c r="IE15" s="298"/>
      <c r="IF15" s="298"/>
      <c r="IG15" s="298"/>
      <c r="IH15" s="298"/>
      <c r="II15" s="298"/>
      <c r="IJ15" s="298"/>
      <c r="IK15" s="298"/>
      <c r="IL15" s="298"/>
      <c r="IM15" s="298"/>
      <c r="IN15" s="298"/>
    </row>
    <row r="16" ht="23.1" customHeight="1" spans="1:248">
      <c r="A16" s="298"/>
      <c r="B16" s="298"/>
      <c r="C16" s="299"/>
      <c r="D16" s="299"/>
      <c r="E16" s="298"/>
      <c r="F16" s="298"/>
      <c r="G16" s="298"/>
      <c r="H16" s="298"/>
      <c r="I16" s="298"/>
      <c r="J16" s="298"/>
      <c r="K16" s="303"/>
      <c r="L16" s="298"/>
      <c r="M16" s="298"/>
      <c r="N16" s="221"/>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8"/>
      <c r="EN16" s="298"/>
      <c r="EO16" s="298"/>
      <c r="EP16" s="298"/>
      <c r="EQ16" s="298"/>
      <c r="ER16" s="298"/>
      <c r="ES16" s="298"/>
      <c r="ET16" s="298"/>
      <c r="EU16" s="298"/>
      <c r="EV16" s="298"/>
      <c r="EW16" s="298"/>
      <c r="EX16" s="298"/>
      <c r="EY16" s="298"/>
      <c r="EZ16" s="298"/>
      <c r="FA16" s="298"/>
      <c r="FB16" s="298"/>
      <c r="FC16" s="298"/>
      <c r="FD16" s="298"/>
      <c r="FE16" s="298"/>
      <c r="FF16" s="298"/>
      <c r="FG16" s="298"/>
      <c r="FH16" s="298"/>
      <c r="FI16" s="298"/>
      <c r="FJ16" s="298"/>
      <c r="FK16" s="298"/>
      <c r="FL16" s="298"/>
      <c r="FM16" s="298"/>
      <c r="FN16" s="298"/>
      <c r="FO16" s="298"/>
      <c r="FP16" s="298"/>
      <c r="FQ16" s="298"/>
      <c r="FR16" s="298"/>
      <c r="FS16" s="298"/>
      <c r="FT16" s="298"/>
      <c r="FU16" s="298"/>
      <c r="FV16" s="298"/>
      <c r="FW16" s="298"/>
      <c r="FX16" s="298"/>
      <c r="FY16" s="298"/>
      <c r="FZ16" s="298"/>
      <c r="GA16" s="298"/>
      <c r="GB16" s="298"/>
      <c r="GC16" s="298"/>
      <c r="GD16" s="298"/>
      <c r="GE16" s="298"/>
      <c r="GF16" s="298"/>
      <c r="GG16" s="298"/>
      <c r="GH16" s="298"/>
      <c r="GI16" s="298"/>
      <c r="GJ16" s="298"/>
      <c r="GK16" s="298"/>
      <c r="GL16" s="298"/>
      <c r="GM16" s="298"/>
      <c r="GN16" s="298"/>
      <c r="GO16" s="298"/>
      <c r="GP16" s="298"/>
      <c r="GQ16" s="298"/>
      <c r="GR16" s="298"/>
      <c r="GS16" s="298"/>
      <c r="GT16" s="298"/>
      <c r="GU16" s="298"/>
      <c r="GV16" s="298"/>
      <c r="GW16" s="298"/>
      <c r="GX16" s="298"/>
      <c r="GY16" s="298"/>
      <c r="GZ16" s="298"/>
      <c r="HA16" s="298"/>
      <c r="HB16" s="298"/>
      <c r="HC16" s="298"/>
      <c r="HD16" s="298"/>
      <c r="HE16" s="298"/>
      <c r="HF16" s="298"/>
      <c r="HG16" s="298"/>
      <c r="HH16" s="298"/>
      <c r="HI16" s="298"/>
      <c r="HJ16" s="298"/>
      <c r="HK16" s="298"/>
      <c r="HL16" s="298"/>
      <c r="HM16" s="298"/>
      <c r="HN16" s="298"/>
      <c r="HO16" s="298"/>
      <c r="HP16" s="298"/>
      <c r="HQ16" s="298"/>
      <c r="HR16" s="298"/>
      <c r="HS16" s="298"/>
      <c r="HT16" s="298"/>
      <c r="HU16" s="298"/>
      <c r="HV16" s="298"/>
      <c r="HW16" s="298"/>
      <c r="HX16" s="298"/>
      <c r="HY16" s="298"/>
      <c r="HZ16" s="298"/>
      <c r="IA16" s="298"/>
      <c r="IB16" s="298"/>
      <c r="IC16" s="298"/>
      <c r="ID16" s="298"/>
      <c r="IE16" s="298"/>
      <c r="IF16" s="298"/>
      <c r="IG16" s="298"/>
      <c r="IH16" s="298"/>
      <c r="II16" s="298"/>
      <c r="IJ16" s="298"/>
      <c r="IK16" s="298"/>
      <c r="IL16" s="298"/>
      <c r="IM16" s="298"/>
      <c r="IN16" s="298"/>
    </row>
    <row r="17" ht="23.1" customHeight="1" spans="1:248">
      <c r="A17" s="298"/>
      <c r="B17" s="298"/>
      <c r="C17" s="299"/>
      <c r="D17" s="299"/>
      <c r="E17" s="298"/>
      <c r="F17" s="298"/>
      <c r="G17" s="298"/>
      <c r="H17" s="298"/>
      <c r="I17" s="298"/>
      <c r="J17" s="298"/>
      <c r="K17" s="298"/>
      <c r="L17" s="298"/>
      <c r="M17" s="298"/>
      <c r="N17" s="298"/>
      <c r="O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98"/>
      <c r="EH17" s="298"/>
      <c r="EI17" s="298"/>
      <c r="EJ17" s="298"/>
      <c r="EK17" s="298"/>
      <c r="EL17" s="298"/>
      <c r="EM17" s="298"/>
      <c r="EN17" s="298"/>
      <c r="EO17" s="298"/>
      <c r="EP17" s="298"/>
      <c r="EQ17" s="298"/>
      <c r="ER17" s="298"/>
      <c r="ES17" s="298"/>
      <c r="ET17" s="298"/>
      <c r="EU17" s="298"/>
      <c r="EV17" s="298"/>
      <c r="EW17" s="298"/>
      <c r="EX17" s="298"/>
      <c r="EY17" s="298"/>
      <c r="EZ17" s="298"/>
      <c r="FA17" s="298"/>
      <c r="FB17" s="298"/>
      <c r="FC17" s="298"/>
      <c r="FD17" s="298"/>
      <c r="FE17" s="298"/>
      <c r="FF17" s="298"/>
      <c r="FG17" s="298"/>
      <c r="FH17" s="298"/>
      <c r="FI17" s="298"/>
      <c r="FJ17" s="298"/>
      <c r="FK17" s="298"/>
      <c r="FL17" s="298"/>
      <c r="FM17" s="298"/>
      <c r="FN17" s="298"/>
      <c r="FO17" s="298"/>
      <c r="FP17" s="298"/>
      <c r="FQ17" s="298"/>
      <c r="FR17" s="298"/>
      <c r="FS17" s="298"/>
      <c r="FT17" s="298"/>
      <c r="FU17" s="298"/>
      <c r="FV17" s="298"/>
      <c r="FW17" s="298"/>
      <c r="FX17" s="298"/>
      <c r="FY17" s="298"/>
      <c r="FZ17" s="298"/>
      <c r="GA17" s="298"/>
      <c r="GB17" s="298"/>
      <c r="GC17" s="298"/>
      <c r="GD17" s="298"/>
      <c r="GE17" s="298"/>
      <c r="GF17" s="298"/>
      <c r="GG17" s="298"/>
      <c r="GH17" s="298"/>
      <c r="GI17" s="298"/>
      <c r="GJ17" s="298"/>
      <c r="GK17" s="298"/>
      <c r="GL17" s="298"/>
      <c r="GM17" s="298"/>
      <c r="GN17" s="298"/>
      <c r="GO17" s="298"/>
      <c r="GP17" s="298"/>
      <c r="GQ17" s="298"/>
      <c r="GR17" s="298"/>
      <c r="GS17" s="298"/>
      <c r="GT17" s="298"/>
      <c r="GU17" s="298"/>
      <c r="GV17" s="298"/>
      <c r="GW17" s="298"/>
      <c r="GX17" s="298"/>
      <c r="GY17" s="298"/>
      <c r="GZ17" s="298"/>
      <c r="HA17" s="298"/>
      <c r="HB17" s="298"/>
      <c r="HC17" s="298"/>
      <c r="HD17" s="298"/>
      <c r="HE17" s="298"/>
      <c r="HF17" s="298"/>
      <c r="HG17" s="298"/>
      <c r="HH17" s="298"/>
      <c r="HI17" s="298"/>
      <c r="HJ17" s="298"/>
      <c r="HK17" s="298"/>
      <c r="HL17" s="298"/>
      <c r="HM17" s="298"/>
      <c r="HN17" s="298"/>
      <c r="HO17" s="298"/>
      <c r="HP17" s="298"/>
      <c r="HQ17" s="298"/>
      <c r="HR17" s="298"/>
      <c r="HS17" s="298"/>
      <c r="HT17" s="298"/>
      <c r="HU17" s="298"/>
      <c r="HV17" s="298"/>
      <c r="HW17" s="298"/>
      <c r="HX17" s="298"/>
      <c r="HY17" s="298"/>
      <c r="HZ17" s="298"/>
      <c r="IA17" s="298"/>
      <c r="IB17" s="298"/>
      <c r="IC17" s="298"/>
      <c r="ID17" s="298"/>
      <c r="IE17" s="298"/>
      <c r="IF17" s="298"/>
      <c r="IG17" s="298"/>
      <c r="IH17" s="298"/>
      <c r="II17" s="298"/>
      <c r="IJ17" s="298"/>
      <c r="IK17" s="298"/>
      <c r="IL17" s="298"/>
      <c r="IM17" s="298"/>
      <c r="IN17" s="298"/>
    </row>
  </sheetData>
  <sheetProtection formatCells="0" formatColumns="0" formatRows="0"/>
  <mergeCells count="17">
    <mergeCell ref="A2:O2"/>
    <mergeCell ref="N3:O3"/>
    <mergeCell ref="A4:A6"/>
    <mergeCell ref="B4:B7"/>
    <mergeCell ref="C4:C7"/>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055555555556" right="0.393055555555556" top="0.471527777777778" bottom="0.471527777777778" header="0.354166666666667" footer="0.313888888888889"/>
  <pageSetup paperSize="9" scale="84"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35</vt:i4>
      </vt:variant>
    </vt:vector>
  </HeadingPairs>
  <TitlesOfParts>
    <vt:vector size="35"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一般公共预算支出情况表—工资福利支出</vt:lpstr>
      <vt:lpstr>一般公共预算支出情况表—商品和服务支出</vt:lpstr>
      <vt:lpstr>一般公共预算支出情况表—对个人和家庭的补助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整体绩效目标表</vt:lpstr>
      <vt:lpstr>控建拆违执法专项支出预算绩效目标</vt:lpstr>
      <vt:lpstr>村庄规划编制全覆盖专项绩效目标</vt:lpstr>
      <vt:lpstr>全国第三次土地调查项目支出预算绩效目标申报表</vt:lpstr>
      <vt:lpstr>储备委员会专项支出预算绩效目标申报表</vt:lpstr>
      <vt:lpstr>房地一体项目支出预算绩效目标申报表</vt:lpstr>
      <vt:lpstr>国土空间规划编制项目支出预算绩效目标申报表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2017-09-21T01:54:00Z</dcterms:created>
  <cp:lastPrinted>2017-10-29T08:05:00Z</cp:lastPrinted>
  <dcterms:modified xsi:type="dcterms:W3CDTF">2023-07-24T16:42:14Z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134358</vt:i4>
  </property>
  <property fmtid="{D5CDD505-2E9C-101B-9397-08002B2CF9AE}" pid="3" name="KSOProductBuildVer">
    <vt:lpwstr>2052-11.8.2.10953</vt:lpwstr>
  </property>
  <property fmtid="{D5CDD505-2E9C-101B-9397-08002B2CF9AE}" pid="4" name="ICV">
    <vt:lpwstr>018A49395DBB4B2FA6AD90E6C86B7C6E</vt:lpwstr>
  </property>
</Properties>
</file>