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 firstSheet="25" activeTab="28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（1）" sheetId="53" r:id="rId28"/>
    <sheet name="项目支出预算绩效目标申报表（2）" sheetId="62" r:id="rId29"/>
  </sheets>
  <definedNames>
    <definedName name="_xlnm._FilterDatabase" localSheetId="15" hidden="1">政府采购预算表!$B$1:$R$201</definedName>
    <definedName name="_xlnm.Print_Area" localSheetId="1">收入总体情况表!$A$1:$N$7</definedName>
    <definedName name="_xlnm.Print_Area" localSheetId="16">'支出总体情况表(政府预算)'!$A$1:$S$8</definedName>
    <definedName name="_xlnm.Print_Area" localSheetId="26">'部门（单位）整体支出预算绩效目标申报表'!$A$2:$H$30</definedName>
    <definedName name="_xlnm.Print_Area" localSheetId="13">非税收入计划表!$A$1:$U$6</definedName>
    <definedName name="_xlnm.Print_Area" localSheetId="21">'上年结转支出预算表(政府预算)'!$A$1:$P$7</definedName>
    <definedName name="_xlnm.Print_Area" localSheetId="27">'项目支出预算绩效目标申报表（1）'!$A$2:$M$45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26">'部门（单位）整体支出预算绩效目标申报表'!$2:$4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'项目支出预算绩效目标申报表（1）'!$2:$4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'一般公共预算拨款--经费拨款预算表(按政府预算经济分类)'!$A$1:$P$7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'一般公共预算基本支出情况表 '!$1:$6</definedName>
  </definedNames>
  <calcPr calcId="144525" fullPrecision="0"/>
</workbook>
</file>

<file path=xl/sharedStrings.xml><?xml version="1.0" encoding="utf-8"?>
<sst xmlns="http://schemas.openxmlformats.org/spreadsheetml/2006/main" count="2832" uniqueCount="824">
  <si>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</si>
  <si>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</si>
  <si>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</si>
  <si>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</si>
  <si>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</si>
  <si>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</si>
  <si>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</si>
  <si>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</si>
  <si>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</si>
  <si>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</si>
  <si>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</si>
  <si>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</si>
  <si>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</si>
  <si>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</si>
  <si>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</si>
  <si>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</si>
  <si>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</si>
  <si>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</si>
  <si>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</si>
  <si>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</si>
  <si>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</si>
  <si>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</si>
  <si>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</si>
  <si>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</si>
  <si>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</si>
  <si>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</si>
  <si>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</si>
  <si>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</si>
  <si>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</si>
  <si>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</si>
  <si>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</si>
  <si>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</si>
  <si>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</si>
  <si>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</si>
  <si>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</si>
  <si>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</si>
  <si>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</si>
  <si>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</si>
  <si>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</si>
  <si>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</si>
  <si>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</si>
  <si>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</si>
  <si>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</si>
  <si>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</si>
  <si>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</si>
  <si>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</si>
  <si>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</si>
  <si>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</si>
  <si>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</si>
  <si>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</si>
  <si>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</si>
  <si>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</si>
  <si>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</si>
  <si>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</si>
  <si>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</si>
  <si>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</si>
  <si>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</si>
  <si>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</si>
  <si>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</si>
  <si>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</si>
  <si>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</si>
  <si>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</si>
  <si>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</si>
  <si>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</si>
  <si>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</si>
  <si>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</si>
  <si>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</si>
  <si>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</si>
  <si>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</si>
  <si>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</si>
  <si>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</si>
  <si>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</si>
  <si>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</si>
  <si>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</si>
  <si>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</si>
  <si>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</si>
  <si>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</si>
  <si>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</si>
  <si>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</si>
  <si>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</si>
  <si>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</si>
  <si>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</si>
  <si>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</si>
  <si>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</si>
  <si>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</si>
  <si>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</si>
  <si>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</si>
  <si>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单位名称：汨罗市文化旅游广电局（系统）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</si>
  <si>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</si>
  <si>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</si>
  <si>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</si>
  <si>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</si>
  <si>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</si>
  <si>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</si>
  <si>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</si>
  <si>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</si>
  <si>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</si>
  <si>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</si>
  <si>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</si>
  <si>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</si>
  <si>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</si>
  <si>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</si>
  <si>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</si>
  <si>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</si>
  <si>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</si>
  <si>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</si>
  <si>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201</t>
  </si>
  <si>
    <t>汨罗市文化旅游广电局</t>
  </si>
  <si>
    <t xml:space="preserve">  201001</t>
  </si>
  <si>
    <t xml:space="preserve">  汨罗市文化旅游广电局本级</t>
  </si>
  <si>
    <t xml:space="preserve">  201003</t>
  </si>
  <si>
    <t xml:space="preserve">  汨罗市文化市场综合行政执法大队</t>
  </si>
  <si>
    <t xml:space="preserve">  201004</t>
  </si>
  <si>
    <t xml:space="preserve">  汨罗市图书馆</t>
  </si>
  <si>
    <t xml:space="preserve">  201005</t>
  </si>
  <si>
    <t xml:space="preserve">  汨罗市文化馆</t>
  </si>
  <si>
    <t xml:space="preserve">  201006</t>
  </si>
  <si>
    <t xml:space="preserve">  汨罗市屈原纪念馆</t>
  </si>
  <si>
    <t xml:space="preserve">  201007</t>
  </si>
  <si>
    <t xml:space="preserve">  汨罗市考古研究和文物保护中心</t>
  </si>
  <si>
    <t xml:space="preserve">  201010</t>
  </si>
  <si>
    <t xml:space="preserve">  汨罗江畔端午习俗传承研究中心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</si>
  <si>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</si>
  <si>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</si>
  <si>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</si>
  <si>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</si>
  <si>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</si>
  <si>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</si>
  <si>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>一般公共服务支出</t>
  </si>
  <si>
    <t xml:space="preserve">  20101</t>
  </si>
  <si>
    <t xml:space="preserve">  人大事务</t>
  </si>
  <si>
    <t xml:space="preserve">    2010101</t>
  </si>
  <si>
    <t xml:space="preserve">    行政运行</t>
  </si>
  <si>
    <t>207</t>
  </si>
  <si>
    <t>文化旅游体育与传媒支出</t>
  </si>
  <si>
    <t xml:space="preserve">  20701</t>
  </si>
  <si>
    <t xml:space="preserve">  文化和旅游</t>
  </si>
  <si>
    <t xml:space="preserve">    2070101</t>
  </si>
  <si>
    <t xml:space="preserve">    2070104</t>
  </si>
  <si>
    <t xml:space="preserve">    图书馆</t>
  </si>
  <si>
    <t xml:space="preserve">    2070105</t>
  </si>
  <si>
    <t xml:space="preserve">    文化展示及纪念机构</t>
  </si>
  <si>
    <t xml:space="preserve">    2070107</t>
  </si>
  <si>
    <t xml:space="preserve">    艺术表演团体</t>
  </si>
  <si>
    <t xml:space="preserve">    2070109</t>
  </si>
  <si>
    <t xml:space="preserve">    群众文化</t>
  </si>
  <si>
    <t xml:space="preserve">    2070111</t>
  </si>
  <si>
    <t xml:space="preserve">    文化创作与保护</t>
  </si>
  <si>
    <t xml:space="preserve">    2070112</t>
  </si>
  <si>
    <t xml:space="preserve">    文化和旅游市场管理</t>
  </si>
  <si>
    <t xml:space="preserve">  20702</t>
  </si>
  <si>
    <t xml:space="preserve">  文物</t>
  </si>
  <si>
    <t xml:space="preserve">    2070201</t>
  </si>
  <si>
    <t xml:space="preserve">    2070204</t>
  </si>
  <si>
    <t xml:space="preserve">    文物保护</t>
  </si>
  <si>
    <t>208</t>
  </si>
  <si>
    <t>社会保障和就业支出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</si>
  <si>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</si>
  <si>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</si>
  <si>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</si>
  <si>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</si>
  <si>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</si>
  <si>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</si>
  <si>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20899</t>
  </si>
  <si>
    <t xml:space="preserve">  其他社会保障和就业支出</t>
  </si>
  <si>
    <t xml:space="preserve">    2089999</t>
  </si>
  <si>
    <t xml:space="preserve">    其他社会保障和就业支出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</si>
  <si>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</si>
  <si>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</si>
  <si>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</si>
  <si>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</si>
  <si>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</si>
  <si>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 行政单位医疗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</si>
  <si>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</si>
  <si>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</si>
  <si>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</si>
  <si>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</si>
  <si>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</si>
  <si>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预算04表</t>
  </si>
  <si>
    <t>财政拨款收支总表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</si>
  <si>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</si>
  <si>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</si>
  <si>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</si>
  <si>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</si>
  <si>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</si>
  <si>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</si>
  <si>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</si>
  <si>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</si>
  <si>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</si>
  <si>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</si>
  <si>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</si>
  <si>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</si>
  <si>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</si>
  <si>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</si>
  <si>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</si>
  <si>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</si>
  <si>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</si>
  <si>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</si>
  <si>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</si>
  <si>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</si>
  <si>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</si>
  <si>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</si>
  <si>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</si>
  <si>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</si>
  <si>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</si>
  <si>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</si>
  <si>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</si>
  <si>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</si>
  <si>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</si>
  <si>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</si>
  <si>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</si>
  <si>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</si>
  <si>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</si>
  <si>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</si>
  <si>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</si>
  <si>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</si>
  <si>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</si>
  <si>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</si>
  <si>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</si>
  <si>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</si>
  <si>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</si>
  <si>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</si>
  <si>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</si>
  <si>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</si>
  <si>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</si>
  <si>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</si>
  <si>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</si>
  <si>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</si>
  <si>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</si>
  <si>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</si>
  <si>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</si>
  <si>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</si>
  <si>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</si>
  <si>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</si>
  <si>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</si>
  <si>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</si>
  <si>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</si>
  <si>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</si>
  <si>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</si>
  <si>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</si>
  <si>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</si>
  <si>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</si>
  <si>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</si>
  <si>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</si>
  <si>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</si>
  <si>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</si>
  <si>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</si>
  <si>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</si>
  <si>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</si>
  <si>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</si>
  <si>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</si>
  <si>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</si>
  <si>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</si>
  <si>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</si>
  <si>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</si>
  <si>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</si>
  <si>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</si>
  <si>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</si>
  <si>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</si>
  <si>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</si>
  <si>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</si>
  <si>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</si>
  <si>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</si>
  <si>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</si>
  <si>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</si>
  <si>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</si>
  <si>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</si>
  <si>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</si>
  <si>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</si>
  <si>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</si>
  <si>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</si>
  <si>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</si>
  <si>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</si>
  <si>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</si>
  <si>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</si>
  <si>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</si>
  <si>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</si>
  <si>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</si>
  <si>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</si>
  <si>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</si>
  <si>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</si>
  <si>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</si>
  <si>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</si>
  <si>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单位名称（功能科目名称)</t>
  </si>
  <si>
    <t>项目名称</t>
  </si>
  <si>
    <t>电影公司机构体制改革专项</t>
  </si>
  <si>
    <t>公共文化活动中心建设</t>
  </si>
  <si>
    <t>文旅融合资金</t>
  </si>
  <si>
    <t>龙舟节</t>
  </si>
  <si>
    <t>免费开放</t>
  </si>
  <si>
    <t>惠民送戏下乡</t>
  </si>
  <si>
    <t>非遗保护经费</t>
  </si>
  <si>
    <t>文化执法经费</t>
  </si>
  <si>
    <t>文物保护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</si>
  <si>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</si>
  <si>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</si>
  <si>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</si>
  <si>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</si>
  <si>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</si>
  <si>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</si>
  <si>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</si>
  <si>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</si>
  <si>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</si>
  <si>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</si>
  <si>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</si>
  <si>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填报单位：汨罗市文化旅游广电局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</si>
  <si>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</si>
  <si>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</si>
  <si>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</si>
  <si>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</si>
  <si>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</si>
  <si>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</si>
  <si>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</si>
  <si>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</si>
  <si>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</si>
  <si>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</si>
  <si>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单位名称：汨罗市文化旅游广电局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</si>
  <si>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</si>
  <si>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</si>
  <si>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</si>
  <si>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</si>
  <si>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</si>
  <si>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</si>
  <si>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</si>
  <si>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</si>
  <si>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</si>
  <si>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</si>
  <si>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</si>
  <si>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</si>
  <si>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</si>
  <si>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</si>
  <si>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</si>
  <si>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</si>
  <si>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</si>
  <si>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汨罗市文物保护中心</t>
  </si>
  <si>
    <t>文物考古调查与勘探</t>
  </si>
  <si>
    <t>预算15表</t>
  </si>
  <si>
    <t>上年结转支出预算表</t>
  </si>
  <si>
    <t>单位名称(功能科目)</t>
  </si>
  <si>
    <t>预算16表</t>
  </si>
  <si>
    <t>政府采购预算表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</si>
  <si>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</si>
  <si>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</si>
  <si>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</si>
  <si>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</si>
  <si>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</si>
  <si>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</si>
  <si>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汨罗市文化旅游广电局本级</t>
  </si>
  <si>
    <t xml:space="preserve">    201001</t>
  </si>
  <si>
    <t>计算机设备维修和保养服务</t>
  </si>
  <si>
    <t>C23120100</t>
  </si>
  <si>
    <t>次</t>
  </si>
  <si>
    <t>办公设备维修和保养服务</t>
  </si>
  <si>
    <t>C23120200</t>
  </si>
  <si>
    <t>群众文化活动服务</t>
  </si>
  <si>
    <t>C06030700</t>
  </si>
  <si>
    <t>纸制文具</t>
  </si>
  <si>
    <t>A05040100</t>
  </si>
  <si>
    <t>份</t>
  </si>
  <si>
    <t>硒鼓、粉盒</t>
  </si>
  <si>
    <t>A05040200</t>
  </si>
  <si>
    <t>个</t>
  </si>
  <si>
    <t>艺术创作、表演和交流服务</t>
  </si>
  <si>
    <t>C06030100</t>
  </si>
  <si>
    <t>其他城市交通服务</t>
  </si>
  <si>
    <t>C15039900</t>
  </si>
  <si>
    <t>软件运营服务</t>
  </si>
  <si>
    <t>C16080100</t>
  </si>
  <si>
    <t>其他文化艺术服务</t>
  </si>
  <si>
    <t>C06039900</t>
  </si>
  <si>
    <t>餐饮服务</t>
  </si>
  <si>
    <t>C22040000</t>
  </si>
  <si>
    <t>广告宣传服务</t>
  </si>
  <si>
    <t>C23150000</t>
  </si>
  <si>
    <t>防疫、防护卫生装备及器具</t>
  </si>
  <si>
    <t>A02323000</t>
  </si>
  <si>
    <t>套</t>
  </si>
  <si>
    <t>复印纸</t>
  </si>
  <si>
    <t>A05040101</t>
  </si>
  <si>
    <t>箱</t>
  </si>
  <si>
    <t>区域规划和设计服务</t>
  </si>
  <si>
    <t>C13010000</t>
  </si>
  <si>
    <t>一般会议服务</t>
  </si>
  <si>
    <t>C22010200</t>
  </si>
  <si>
    <t>计算机</t>
  </si>
  <si>
    <t>A02010100</t>
  </si>
  <si>
    <t>台</t>
  </si>
  <si>
    <t>文化产品展览服务</t>
  </si>
  <si>
    <t>C22020400</t>
  </si>
  <si>
    <t>综合零售服务</t>
  </si>
  <si>
    <t>C23140100</t>
  </si>
  <si>
    <t>办公用房施工</t>
  </si>
  <si>
    <t>B01010000</t>
  </si>
  <si>
    <t>文化用房施工</t>
  </si>
  <si>
    <t>B01021400</t>
  </si>
  <si>
    <t>广播电视传输服务</t>
  </si>
  <si>
    <t>C06020500</t>
  </si>
  <si>
    <t>1</t>
  </si>
  <si>
    <t xml:space="preserve">    201007</t>
  </si>
  <si>
    <r>
      <rPr>
        <sz val="11"/>
        <color indexed="8"/>
        <rFont val="宋体"/>
        <charset val="134"/>
      </rPr>
      <t>C</t>
    </r>
    <r>
      <rPr>
        <sz val="11"/>
        <color indexed="8"/>
        <rFont val="宋体"/>
        <charset val="134"/>
      </rPr>
      <t>0501</t>
    </r>
  </si>
  <si>
    <t>2070201</t>
  </si>
  <si>
    <t>2</t>
  </si>
  <si>
    <t>其他台、桌类</t>
  </si>
  <si>
    <t>A0602</t>
  </si>
  <si>
    <t>件</t>
  </si>
  <si>
    <t>3</t>
  </si>
  <si>
    <t>其他计算机设备</t>
  </si>
  <si>
    <t>A02010199</t>
  </si>
  <si>
    <t>4</t>
  </si>
  <si>
    <t>古遗址</t>
  </si>
  <si>
    <r>
      <rPr>
        <sz val="11"/>
        <color indexed="8"/>
        <rFont val="宋体"/>
        <charset val="134"/>
      </rPr>
      <t>A</t>
    </r>
    <r>
      <rPr>
        <sz val="11"/>
        <color indexed="8"/>
        <rFont val="宋体"/>
        <charset val="134"/>
      </rPr>
      <t>04010101</t>
    </r>
  </si>
  <si>
    <t>2070204</t>
  </si>
  <si>
    <t>5</t>
  </si>
  <si>
    <t>文物保护建筑修缮</t>
  </si>
  <si>
    <r>
      <rPr>
        <sz val="11"/>
        <color indexed="8"/>
        <rFont val="宋体"/>
        <charset val="134"/>
      </rPr>
      <t>B</t>
    </r>
    <r>
      <rPr>
        <sz val="11"/>
        <color indexed="8"/>
        <rFont val="宋体"/>
        <charset val="134"/>
      </rPr>
      <t>0803</t>
    </r>
  </si>
  <si>
    <t>6</t>
  </si>
  <si>
    <t>C0502</t>
  </si>
  <si>
    <t>7</t>
  </si>
  <si>
    <t>考古发掘出土文物</t>
  </si>
  <si>
    <t>A04010201</t>
  </si>
  <si>
    <t>8</t>
  </si>
  <si>
    <t>原址石刻</t>
  </si>
  <si>
    <t>A04010105</t>
  </si>
  <si>
    <t>9</t>
  </si>
  <si>
    <t>木制台、桌类</t>
  </si>
  <si>
    <r>
      <rPr>
        <sz val="11"/>
        <color indexed="8"/>
        <rFont val="宋体"/>
        <charset val="134"/>
      </rPr>
      <t>A</t>
    </r>
    <r>
      <rPr>
        <sz val="11"/>
        <color indexed="8"/>
        <rFont val="宋体"/>
        <charset val="134"/>
      </rPr>
      <t>060205</t>
    </r>
  </si>
  <si>
    <t>10</t>
  </si>
  <si>
    <t>其他可移动文物</t>
  </si>
  <si>
    <r>
      <rPr>
        <sz val="11"/>
        <color indexed="8"/>
        <rFont val="宋体"/>
        <charset val="134"/>
      </rPr>
      <t>A</t>
    </r>
    <r>
      <rPr>
        <sz val="11"/>
        <color indexed="8"/>
        <rFont val="宋体"/>
        <charset val="134"/>
      </rPr>
      <t>04010199</t>
    </r>
  </si>
  <si>
    <t>11</t>
  </si>
  <si>
    <t>便携式计算机</t>
  </si>
  <si>
    <t>A0201010105</t>
  </si>
  <si>
    <t>12</t>
  </si>
  <si>
    <t>其他床上用具</t>
  </si>
  <si>
    <t>A07030299</t>
  </si>
  <si>
    <t>13</t>
  </si>
  <si>
    <t>文物和文化保护服务</t>
  </si>
  <si>
    <r>
      <rPr>
        <sz val="11"/>
        <color indexed="8"/>
        <rFont val="宋体"/>
        <charset val="134"/>
      </rPr>
      <t>C</t>
    </r>
    <r>
      <rPr>
        <sz val="11"/>
        <color indexed="8"/>
        <rFont val="宋体"/>
        <charset val="134"/>
      </rPr>
      <t>200304</t>
    </r>
  </si>
  <si>
    <t>14</t>
  </si>
  <si>
    <t>15</t>
  </si>
  <si>
    <t>碎纸机</t>
  </si>
  <si>
    <t>A02021101</t>
  </si>
  <si>
    <t>16</t>
  </si>
  <si>
    <t>台式计算机</t>
  </si>
  <si>
    <t>A02010104</t>
  </si>
  <si>
    <t>17</t>
  </si>
  <si>
    <t>其他纸制品</t>
  </si>
  <si>
    <t>A08010599</t>
  </si>
  <si>
    <t>18</t>
  </si>
  <si>
    <t>室内照明灯具</t>
  </si>
  <si>
    <t>A02061908</t>
  </si>
  <si>
    <t>19</t>
  </si>
  <si>
    <t>20</t>
  </si>
  <si>
    <t>其他不可移动文物</t>
  </si>
  <si>
    <t>21</t>
  </si>
  <si>
    <t>其他生活用电器</t>
  </si>
  <si>
    <t>A02061899</t>
  </si>
  <si>
    <t>22</t>
  </si>
  <si>
    <t>取暖器</t>
  </si>
  <si>
    <t>A0206180207</t>
  </si>
  <si>
    <t>23</t>
  </si>
  <si>
    <t>机房环境监控设备</t>
  </si>
  <si>
    <t>A02010702</t>
  </si>
  <si>
    <t>24</t>
  </si>
  <si>
    <t>传世文物</t>
  </si>
  <si>
    <t>A04010202</t>
  </si>
  <si>
    <t>25</t>
  </si>
  <si>
    <r>
      <rPr>
        <sz val="11"/>
        <color indexed="8"/>
        <rFont val="宋体"/>
        <charset val="134"/>
      </rPr>
      <t>A</t>
    </r>
    <r>
      <rPr>
        <sz val="11"/>
        <color indexed="8"/>
        <rFont val="宋体"/>
        <charset val="134"/>
      </rPr>
      <t>090101</t>
    </r>
  </si>
  <si>
    <t>26</t>
  </si>
  <si>
    <t>古墓葬</t>
  </si>
  <si>
    <r>
      <rPr>
        <sz val="11"/>
        <color indexed="8"/>
        <rFont val="宋体"/>
        <charset val="134"/>
      </rPr>
      <t>A</t>
    </r>
    <r>
      <rPr>
        <sz val="11"/>
        <color indexed="8"/>
        <rFont val="宋体"/>
        <charset val="134"/>
      </rPr>
      <t>04010102</t>
    </r>
  </si>
  <si>
    <t>27</t>
  </si>
  <si>
    <t>文具</t>
  </si>
  <si>
    <t>A090401</t>
  </si>
  <si>
    <t>28</t>
  </si>
  <si>
    <t>29</t>
  </si>
  <si>
    <t>30</t>
  </si>
  <si>
    <t>31</t>
  </si>
  <si>
    <t>A0902</t>
  </si>
  <si>
    <t>32</t>
  </si>
  <si>
    <t>其他办公消耗用品及类似物品</t>
  </si>
  <si>
    <r>
      <rPr>
        <sz val="11"/>
        <color indexed="8"/>
        <rFont val="宋体"/>
        <charset val="134"/>
      </rPr>
      <t>A</t>
    </r>
    <r>
      <rPr>
        <sz val="11"/>
        <color indexed="8"/>
        <rFont val="宋体"/>
        <charset val="134"/>
      </rPr>
      <t>0999</t>
    </r>
  </si>
  <si>
    <t>33</t>
  </si>
  <si>
    <t>其他椅凳类</t>
  </si>
  <si>
    <r>
      <rPr>
        <sz val="11"/>
        <color indexed="8"/>
        <rFont val="宋体"/>
        <charset val="134"/>
      </rPr>
      <t>A</t>
    </r>
    <r>
      <rPr>
        <sz val="11"/>
        <color indexed="8"/>
        <rFont val="宋体"/>
        <charset val="134"/>
      </rPr>
      <t>060399</t>
    </r>
  </si>
  <si>
    <t>34</t>
  </si>
  <si>
    <t>35</t>
  </si>
  <si>
    <t>36</t>
  </si>
  <si>
    <t>其他维修和保养服务</t>
  </si>
  <si>
    <r>
      <rPr>
        <sz val="11"/>
        <color indexed="8"/>
        <rFont val="宋体"/>
        <charset val="134"/>
      </rPr>
      <t>C</t>
    </r>
    <r>
      <rPr>
        <sz val="11"/>
        <color indexed="8"/>
        <rFont val="宋体"/>
        <charset val="134"/>
      </rPr>
      <t>0599</t>
    </r>
  </si>
  <si>
    <t xml:space="preserve">    201004</t>
  </si>
  <si>
    <t xml:space="preserve">    汨罗市图书馆</t>
  </si>
  <si>
    <t>卫生用纸制品</t>
  </si>
  <si>
    <t>普通图书</t>
  </si>
  <si>
    <t>A050101</t>
  </si>
  <si>
    <t>本</t>
  </si>
  <si>
    <t>农副食品，动、植物油制品</t>
  </si>
  <si>
    <t>A1501</t>
  </si>
  <si>
    <t>木质架类</t>
  </si>
  <si>
    <t>A060205</t>
  </si>
  <si>
    <t>图书馆和档案馆服务</t>
  </si>
  <si>
    <t>其他办公设备</t>
  </si>
  <si>
    <t>A020299</t>
  </si>
  <si>
    <t>其他服务</t>
  </si>
  <si>
    <t>C99</t>
  </si>
  <si>
    <t>空调机</t>
  </si>
  <si>
    <t>A0206180</t>
  </si>
  <si>
    <t>A090501</t>
  </si>
  <si>
    <t>包</t>
  </si>
  <si>
    <t>小型计算机</t>
  </si>
  <si>
    <t>空气调节电器</t>
  </si>
  <si>
    <t>A0201010</t>
  </si>
  <si>
    <t>A060601</t>
  </si>
  <si>
    <t>架</t>
  </si>
  <si>
    <t>C200303</t>
  </si>
  <si>
    <t>2021</t>
  </si>
  <si>
    <t>汨罗市屈原纪念馆</t>
  </si>
  <si>
    <t>201006</t>
  </si>
  <si>
    <t>办公用品</t>
  </si>
  <si>
    <t>2070105</t>
  </si>
  <si>
    <t>盒</t>
  </si>
  <si>
    <t>A0901</t>
  </si>
  <si>
    <t>卫生防疫</t>
  </si>
  <si>
    <t>A0905</t>
  </si>
  <si>
    <t>生活用品</t>
  </si>
  <si>
    <t>瓶</t>
  </si>
  <si>
    <t>食堂用品</t>
  </si>
  <si>
    <t>A060812</t>
  </si>
  <si>
    <t>办公家具</t>
  </si>
  <si>
    <t>A0201080104</t>
  </si>
  <si>
    <t>会议活动</t>
  </si>
  <si>
    <t>C06</t>
  </si>
  <si>
    <t>维护费</t>
  </si>
  <si>
    <t>C05</t>
  </si>
  <si>
    <t>广告宣传</t>
  </si>
  <si>
    <t>C0806</t>
  </si>
  <si>
    <t>花卉租赁</t>
  </si>
  <si>
    <t>A12010199</t>
  </si>
  <si>
    <t>盆</t>
  </si>
  <si>
    <t>打印印刷</t>
  </si>
  <si>
    <t>A080299</t>
  </si>
  <si>
    <t>张</t>
  </si>
  <si>
    <t xml:space="preserve">  汨罗市文化馆本级</t>
  </si>
  <si>
    <t xml:space="preserve">    201005</t>
  </si>
  <si>
    <t xml:space="preserve">    汨罗市文化馆本级</t>
  </si>
  <si>
    <t>其他柜类</t>
  </si>
  <si>
    <t>其他印刷服务</t>
  </si>
  <si>
    <t>饮水器</t>
  </si>
  <si>
    <t>激光打印机</t>
  </si>
  <si>
    <t>印刷服务</t>
  </si>
  <si>
    <t>食品和饮料专门零售服务</t>
  </si>
  <si>
    <t>茶叶</t>
  </si>
  <si>
    <t>出版服务</t>
  </si>
  <si>
    <t>演出服装</t>
  </si>
  <si>
    <t>乐器</t>
  </si>
  <si>
    <t>文化、体育用品和器材批发服务</t>
  </si>
  <si>
    <t>邮政与速递服务</t>
  </si>
  <si>
    <t>其他保险服务</t>
  </si>
  <si>
    <t>纸制品纸制文具及办公用品卫生用纸制品</t>
  </si>
  <si>
    <t>图书</t>
  </si>
  <si>
    <t>食品和饮料批发服务</t>
  </si>
  <si>
    <t>舞台设备</t>
  </si>
  <si>
    <t>人寿保险服务</t>
  </si>
  <si>
    <t>文化、体育用品和器材专门零售服务</t>
  </si>
  <si>
    <t>房屋修缮</t>
  </si>
  <si>
    <t>移动存储设备</t>
  </si>
  <si>
    <t>租赁服务（不带操作员）</t>
  </si>
  <si>
    <t>201010</t>
  </si>
  <si>
    <t>汨罗江畔端午习俗传承研究中心</t>
  </si>
  <si>
    <t>A0201010104</t>
  </si>
  <si>
    <t>A033503</t>
  </si>
  <si>
    <t>A033502</t>
  </si>
  <si>
    <t>A033501</t>
  </si>
  <si>
    <t>车辆维修和保养服务</t>
  </si>
  <si>
    <t>C0503</t>
  </si>
  <si>
    <t>笔</t>
  </si>
  <si>
    <t>A090402</t>
  </si>
  <si>
    <t>A090101</t>
  </si>
  <si>
    <t>LED 显示屏</t>
  </si>
  <si>
    <t>A020207</t>
  </si>
  <si>
    <t>音箱</t>
  </si>
  <si>
    <t>A02091211</t>
  </si>
  <si>
    <t>A12021301</t>
  </si>
  <si>
    <t>B0801</t>
  </si>
  <si>
    <t/>
  </si>
  <si>
    <t>C081401</t>
  </si>
  <si>
    <t>其他租赁服务</t>
  </si>
  <si>
    <t>C0499</t>
  </si>
  <si>
    <t>机动车保险服务</t>
  </si>
  <si>
    <t>C15040201</t>
  </si>
  <si>
    <t>C150401</t>
  </si>
  <si>
    <t>人</t>
  </si>
  <si>
    <t>C230202</t>
  </si>
  <si>
    <t>C230104</t>
  </si>
  <si>
    <t>批</t>
  </si>
  <si>
    <t>艺术创作和表演服务</t>
  </si>
  <si>
    <t>C200301</t>
  </si>
  <si>
    <t>C0501</t>
  </si>
  <si>
    <t>衣箱、提箱及类似容器</t>
  </si>
  <si>
    <t>A07030501</t>
  </si>
  <si>
    <t>A060599</t>
  </si>
  <si>
    <t>文艺设备零附件</t>
  </si>
  <si>
    <t>A033505</t>
  </si>
  <si>
    <t>消防设备</t>
  </si>
  <si>
    <t>A032501</t>
  </si>
  <si>
    <t>话筒设备</t>
  </si>
  <si>
    <t>02091206</t>
  </si>
  <si>
    <t>字幕机</t>
  </si>
  <si>
    <t>02091110</t>
  </si>
  <si>
    <t>对</t>
  </si>
  <si>
    <t>打印设备</t>
  </si>
  <si>
    <t>02010601</t>
  </si>
  <si>
    <t>复印机</t>
  </si>
  <si>
    <t>020201</t>
  </si>
  <si>
    <t>数字照相机</t>
  </si>
  <si>
    <t>0202050101</t>
  </si>
  <si>
    <t>0206180203</t>
  </si>
  <si>
    <t xml:space="preserve">    201003</t>
  </si>
  <si>
    <t xml:space="preserve">    汨罗市文化市场综合行政执法大队</t>
  </si>
  <si>
    <t>A0206190</t>
  </si>
  <si>
    <t>A0201060</t>
  </si>
  <si>
    <t>A0801059</t>
  </si>
  <si>
    <t>A0201019</t>
  </si>
  <si>
    <t>A0206182</t>
  </si>
  <si>
    <t>袋</t>
  </si>
  <si>
    <t>其他农副食品</t>
  </si>
  <si>
    <t>A150199</t>
  </si>
  <si>
    <t>C0810019</t>
  </si>
  <si>
    <t>空调机组</t>
  </si>
  <si>
    <t>A0205230</t>
  </si>
  <si>
    <t>其他空气调节电器</t>
  </si>
  <si>
    <t>C0814019</t>
  </si>
  <si>
    <t>A1202130</t>
  </si>
  <si>
    <t>多功能一体机</t>
  </si>
  <si>
    <t>A020204</t>
  </si>
  <si>
    <t>植物油及其制品</t>
  </si>
  <si>
    <t>A150105</t>
  </si>
  <si>
    <t>风扇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</si>
  <si>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</si>
  <si>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</si>
  <si>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</si>
  <si>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</si>
  <si>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</si>
  <si>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</si>
  <si>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</si>
  <si>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</si>
  <si>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</si>
  <si>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</si>
  <si>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</si>
  <si>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</si>
  <si>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</si>
  <si>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</si>
  <si>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</si>
  <si>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</si>
  <si>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</si>
  <si>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</si>
  <si>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</si>
  <si>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</si>
  <si>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</si>
  <si>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</si>
  <si>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</si>
  <si>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</si>
  <si>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</si>
  <si>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</si>
  <si>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</si>
  <si>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</si>
  <si>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</si>
  <si>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</si>
  <si>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</si>
  <si>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</si>
  <si>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</si>
  <si>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</si>
  <si>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**</t>
  </si>
  <si>
    <t xml:space="preserve">    行政运行（文化和旅游）</t>
  </si>
  <si>
    <t xml:space="preserve">    2070108</t>
  </si>
  <si>
    <t xml:space="preserve">    文化活动</t>
  </si>
  <si>
    <t xml:space="preserve">    行政运行（文物）</t>
  </si>
  <si>
    <t xml:space="preserve">  20706</t>
  </si>
  <si>
    <t xml:space="preserve">  新闻出版电影</t>
  </si>
  <si>
    <t xml:space="preserve">    2070607</t>
  </si>
  <si>
    <t xml:space="preserve">    电影</t>
  </si>
  <si>
    <t>其他社会保障缴费</t>
  </si>
  <si>
    <t xml:space="preserve">     事业单位医疗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</si>
  <si>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</si>
  <si>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</si>
  <si>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</si>
  <si>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</si>
  <si>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</si>
  <si>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</si>
  <si>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</si>
  <si>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</si>
  <si>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填报单位（盖章）：汨罗市文化旅游广电局</t>
  </si>
  <si>
    <t>单位负责人：</t>
  </si>
  <si>
    <t>李海波</t>
  </si>
  <si>
    <t>部门基本信息</t>
  </si>
  <si>
    <t>预算单位</t>
  </si>
  <si>
    <t>绩效管理
联络员</t>
  </si>
  <si>
    <t>翁阳慧</t>
  </si>
  <si>
    <t xml:space="preserve"> 联系电话</t>
  </si>
  <si>
    <t>18821864585</t>
  </si>
  <si>
    <t>人员编制数</t>
  </si>
  <si>
    <t>177</t>
  </si>
  <si>
    <t xml:space="preserve"> 实有人数</t>
  </si>
  <si>
    <t>264</t>
  </si>
  <si>
    <t>部门职能
职责概述</t>
  </si>
  <si>
    <t xml:space="preserve">  汨罗市文化旅游广电局（简称市文旅广电局），是根据《中共汨罗市委汨罗市人民政府关于印发〈汨罗市人民政府职能转变和机构改革方案实施意见〉的通知》（汨发〔2016〕3号）和《中共汨罗市委汨罗市人民政府关于市人民政府机构设置的通知》（汨委〔2016〕2号）精神于2016年5月设立，主要负责全市文化、旅游、广播电视文物等行政管理工作。
  内设8个职能科室：办公室（行政审批股、政策法规股）、人事财务股（科技教育股）、公共文化股（艺术股）、传媒机构和播出管理股 、市场管理股、遗产保护股、产业发展股（加挂龙舟文化开发股牌子）、党建纪检综合股。下属9家事业单位：文化馆、图书馆、汨罗江畔端午习俗研究中心、文物保护中心、屈原纪念馆、汨罗市文化市场综合行政执法大队、屈原文化研究中心、文化旅游发展中心、文艺创作室。其中屈原文化研究中心、文化旅游发展中心、文艺创作室与局机关共同核算。
  文化系统部门预算由文旅广电局机关、文化市场综合行政执法大队、屈原纪念馆、文物保护中心、文化馆、图书馆、花鼓戏剧团等6个单位构成。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</si>
  <si>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</si>
  <si>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</si>
  <si>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</si>
  <si>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</si>
  <si>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</si>
  <si>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</si>
  <si>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</si>
  <si>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</si>
  <si>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</si>
  <si>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</si>
  <si>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</si>
  <si>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1.坚定不移加强党的建设。（1、把党的政治建设放在首位。2、保持学习教育常态化。3、守好意识形态安全底线。）
2.积极推动全域旅游，促进文旅体融合发展。（1、以评星定级为抓手，促进文旅产业向高层级发展；2、以项目建设为抓手，促进文旅产业向高水平发展；3、以游客需求为导向，促进文旅产业向高质量发展。）
3.完善公共文化服务体系建设，积极擦亮汨罗文化名片。（1、重视基础设施建设，不断完善公共文化服务。2、聚焦中央和省委省政府重大决策部署，紧扣乡村振兴战略，积极开展丰富多彩的群众文化活动。3、健全文旅志愿者招募注册制度，引领我市文旅志愿服务工作。4、积极参加和组织各级各类示范培训工作，开展好我市基层文化队伍培训工作。
4、努力推动文艺创作出精品。（1、完善艺术创作运作机制。2、推动本土戏曲传承发展。）
5、进一步传承汨罗历史文脉。（1、加强文物保护与利用；2、推动非遗传承保护；3、搞好屈原纪念馆保护工作。）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</si>
  <si>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</si>
  <si>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</si>
  <si>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</si>
  <si>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</si>
  <si>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</si>
  <si>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</si>
  <si>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</si>
  <si>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1、党的政治建设放在首位；保持学习教育常态化
2、组织文艺文化活动全年不少于100场
3、送电影下乡不少于1600场，送戏下乡不少于60场
4、力争新创建AAA级景区1家、升级旅游景区1家；力争新创建五星级乡村旅游区点1家；力争新创建省级基地1家；力争签约项目不少于2个</t>
  </si>
  <si>
    <t>质量指标</t>
  </si>
  <si>
    <t>1、抓好党建工作
2、夯实国家公共文化服务体系示范区成果，巩固惠民成果
3、抓国家A级旅游景区创建；抓旅游度假基地重点村创建；抓星级乡村旅游区点创建；抓旅游研学实践基地创建
4、积极招商引进文旅项目；大力推进在建文旅项目
5、以游客需求为导向，促进文旅产业向高质量发展</t>
  </si>
  <si>
    <t>时效指标</t>
  </si>
  <si>
    <t>年度指标任务，按时高效完成</t>
  </si>
  <si>
    <t>成本指标</t>
  </si>
  <si>
    <t>响应中央八项规定、厉行节约</t>
  </si>
  <si>
    <t>效益指标
（预期可能实现的效益，包括经济效益、社会效益、环境效益、可持续影响以及服务对象满意度等）</t>
  </si>
  <si>
    <t>经济效益</t>
  </si>
  <si>
    <t>推动文化旅游融合，拉动经济向前发展。</t>
  </si>
  <si>
    <t>社会效益</t>
  </si>
  <si>
    <t>以人民为中心的创作导向作用。
记录反映重要事件（防汛、抗疫等）。
推动文化志愿者规范化、专业化、社会化水平提高。</t>
  </si>
  <si>
    <t>环境效益</t>
  </si>
  <si>
    <t>坚持绿色发展，打造景区五星农庄，紧抓乡村旅游。</t>
  </si>
  <si>
    <t>可持续影响</t>
  </si>
  <si>
    <t>人才培养、人才引进、创新发展、保护传承、引导原创、流传经典、丰富人民群众精神文化生活培育和践行社会主义核心价值观</t>
  </si>
  <si>
    <t>服务对象满意度</t>
  </si>
  <si>
    <t>群众基本满意</t>
  </si>
  <si>
    <t>问题
其他说明的</t>
  </si>
  <si>
    <t>无</t>
  </si>
  <si>
    <t>审核意见
财政部门</t>
  </si>
  <si>
    <t xml:space="preserve">
                                （盖章）
                               年   月   日  
</t>
  </si>
  <si>
    <t>项目支出预算绩效目标申报表</t>
  </si>
  <si>
    <t>（2022年度）</t>
  </si>
  <si>
    <t xml:space="preserve"> 填报单位（盖章）：汨罗市文化旅游广电局</t>
  </si>
  <si>
    <t>单位负责人：李海波</t>
  </si>
  <si>
    <t>项目基本情况</t>
  </si>
  <si>
    <t>文旅融合发展资金</t>
  </si>
  <si>
    <t>项目属性</t>
  </si>
  <si>
    <t xml:space="preserve">新增项目√                       延续项目□ </t>
  </si>
  <si>
    <t xml:space="preserve"> 主管部门</t>
  </si>
  <si>
    <t xml:space="preserve"> 项目起止时间</t>
  </si>
  <si>
    <t>2022.1-2022.12</t>
  </si>
  <si>
    <t>项目负责人</t>
  </si>
  <si>
    <t xml:space="preserve"> 项目类型</t>
  </si>
  <si>
    <r>
      <rPr>
        <sz val="12"/>
        <rFont val="仿宋_GB2312"/>
        <charset val="134"/>
      </rPr>
      <t xml:space="preserve">1.基本建设类 □    其中：新建  □    扩建  □    改建  □
2.行政事业类 □    其中: 采购类□    修缮类□    奖励类□ 
3.其他专项类 </t>
    </r>
    <r>
      <rPr>
        <sz val="12"/>
        <rFont val="Arial"/>
        <charset val="0"/>
      </rPr>
      <t>√</t>
    </r>
    <r>
      <rPr>
        <sz val="12"/>
        <rFont val="仿宋_GB2312"/>
        <charset val="134"/>
      </rPr>
      <t xml:space="preserve"> </t>
    </r>
  </si>
  <si>
    <t>项目概况</t>
  </si>
  <si>
    <t>文化旅游融合是指以先进的文化观和旅游创新性融合。即将汨罗市本土文化和旅游产业融合，文化旅游能促进人与自然和谐共存、可持续发展。文化旅游产业能以其丰富的文化内涵和鲜明的本土文化特色，将很好的满足人民群众日益增长的多样化精神文化需求。</t>
  </si>
  <si>
    <t>项目立项
依据</t>
  </si>
  <si>
    <t>《国家“十三五”时期文化发展改革规划刚要》中明确提出要发展文化旅游，扩大休闲娱乐消费。《国务院办公厅关于促进全域旅游发展的指导意见》中提出，推动旅游与科技、教育、文化、卫生、体育融合发展。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</si>
  <si>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</si>
  <si>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</si>
  <si>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</si>
  <si>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</si>
  <si>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</si>
  <si>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</si>
  <si>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</si>
  <si>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</si>
  <si>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</si>
  <si>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</si>
  <si>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</si>
  <si>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</si>
  <si>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</si>
  <si>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</si>
  <si>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全域旅游发展要求</t>
  </si>
  <si>
    <t>单位已有的（或拟订的）保障项目实施的制度、措施</t>
  </si>
  <si>
    <t xml:space="preserve">    我单位已制定专项资金分配、使用相关制度，成立专项资金领导小组，严格专项资金审核程序，设置专项资金科目进行核算，真实反映专项资金使用情况，严禁专项资金在项目间调节使用。</t>
  </si>
  <si>
    <t>项目年度实施进度计划</t>
  </si>
  <si>
    <t>项目实施内容</t>
  </si>
  <si>
    <t>开始时间</t>
  </si>
  <si>
    <t>结束时间</t>
  </si>
  <si>
    <t>1、按照全域旅游要求和标准，建立完善景区、景点基础设施。</t>
  </si>
  <si>
    <t>2、推动屈子文化园、神鼎山、新市古镇、长乐古镇等旅游产业加速发展。</t>
  </si>
  <si>
    <t>3、提升游客体验，拉动其他行业经济发展。</t>
  </si>
  <si>
    <t>项目年度绩效目标情况</t>
  </si>
  <si>
    <t>长期绩效目标</t>
  </si>
  <si>
    <t xml:space="preserve">1、拉动经济发展，城乡居民收入增加。
2、人与自然和谐共存，促进可持续发展。
3、更好的满足人民日益增长的文化和旅游需求。
</t>
  </si>
  <si>
    <t>本年度绩效目标</t>
  </si>
  <si>
    <t>一是围绕体制机制、政策保障、公共服务、供给体系、秩序与安全、资源与环境、品牌影响、创新示范等8个方面，按照全域旅游的标准及要求，在全域全景图、旅游道路标识、游客服务等方面进行基础设施提升打造我市全域旅游，积极融入省市旅游联盟。二是争取文旅融合引导资金到位，发挥政策资金的导向和杠杆作用，推动长乐古镇、新市古镇、神鼎山等一批市场前景好、引领带动能力强、影响力大的项目更加完善，大力扶持非遗类文创产品进入市场、助推民宿的快速发展，迅速壮大文旅产业规模。三是旅游服务质量提升。大力发展农旅文创产业，对农旅产品进行适当包装，赋予文化内涵，研发推出多种便于游客携带的“旅游纪念品”，提升农产品附加值，进一步丰富“汨罗优品”文旅商品库建设。加强与旅游公司、旅行社合作，引进客源，拓展客源。进行智慧旅游数字化尝试，构建信息化智能化旅游服务网络。</t>
  </si>
  <si>
    <t>项目年度绩效指标</t>
  </si>
  <si>
    <t>产出
指标</t>
  </si>
  <si>
    <t>1、乡村旅游项目和休闲农庄不断增加。
2、“五一”“十一”等黄金期游客量持续上升。
3、文化旅游拉动就业人数，行业发展。
4、景区、酒店精品越来越多。</t>
  </si>
  <si>
    <t>响应党中央号召、高质保量完成，无投诉。</t>
  </si>
  <si>
    <t>带动行业发展，增加就业人数。</t>
  </si>
  <si>
    <t>培育和践行社会主义核心价值观</t>
  </si>
  <si>
    <t>人与自然和谐共存</t>
  </si>
  <si>
    <t xml:space="preserve">丰富人民群众精神文化生活
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</si>
  <si>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</si>
  <si>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</si>
  <si>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</si>
  <si>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 xml:space="preserve"> 填报单位（盖章）：文化旅游广电局</t>
  </si>
  <si>
    <t xml:space="preserve">电影公司机构改革专项  </t>
  </si>
  <si>
    <t xml:space="preserve">    根据上级文化体制改革精神，汨罗市电影放映公司改制势在必行，鉴于电影公司存在实际困难，一、现行体制不适应现代经济发展的要求，设备陈旧，除完成农村公益电影放映任务外，完全没有生产能力和市场开拓能力；二是债务繁重。按照中央、省市有关文化体制改革精神，通过改制，进行资产重组、设备更新、制度变革，利用政府和设备扶持等优势，激发生命活力。</t>
  </si>
  <si>
    <t xml:space="preserve">    以邓小平理论和“三个代表”重要思想为指导，深入贯彻落实科学发展观，认真贯彻落实中央、省、市对于推进文化建设和深入文化体系改革的精神，解放思想，仇真务实，着力解决限制电影公司在改革中存在的困难与问题，努力寻找心得经济增长点，实现经营方式的转变和经济效益的提高。</t>
  </si>
  <si>
    <t xml:space="preserve">    本单位已做电影公司改制风险评估，制定相关保障项目实施制度、措施。</t>
  </si>
  <si>
    <t>人员安置保障</t>
  </si>
  <si>
    <t>经费来源保障</t>
  </si>
  <si>
    <t>维稳</t>
  </si>
  <si>
    <t xml:space="preserve">    根据中央、省市相关文件要求和部署，对电影放映公司改制，实现平稳过渡，改变现状，实现社会效益和经济效益的显著提升。</t>
  </si>
  <si>
    <t>1、人员保障，保障改革后事业身份人员基本工资、津补贴、福利待遇、五险一金等。
2、资金来源保障，保障电影公司机构改革过程中所需资金。
3、维护稳定，实现电影公司顺利改制，平稳过渡。</t>
  </si>
  <si>
    <t>保障电影公司体制改革后，事业身份人员工资、福利待遇、五险一金。
保障电影公司退休职工基本福利待遇。</t>
  </si>
  <si>
    <t>响应党中央号召、高质保量完成，平稳过渡。</t>
  </si>
  <si>
    <t>年度指标任务，按时高效完成。</t>
  </si>
  <si>
    <t>响应中央八项规定、厉行节约。</t>
  </si>
  <si>
    <t>剥离不良资产，利用政府资金和设备扶持，激活新的生命力。</t>
  </si>
  <si>
    <t>培育和践行社会主义核心价值观。</t>
  </si>
  <si>
    <t>人与自然和谐共存。</t>
  </si>
  <si>
    <t xml:space="preserve">改善人民群众精神文化生活。
</t>
  </si>
  <si>
    <t>群众基本满意。</t>
  </si>
</sst>
</file>

<file path=xl/styles.xml><?xml version="1.0" encoding="utf-8"?>
<styleSheet xmlns="http://schemas.openxmlformats.org/spreadsheetml/2006/main" xmlns:xr9="http://schemas.microsoft.com/office/spreadsheetml/2016/revision9">
  <numFmts count="15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\¥* _-#,##0;\¥* \-#,##0;\¥* _-&quot;-&quot;;@"/>
    <numFmt numFmtId="178" formatCode="* #,##0.00;* \-#,##0.00;* &quot;&quot;??;@"/>
    <numFmt numFmtId="179" formatCode="0.00_ "/>
    <numFmt numFmtId="180" formatCode="#,##0_ "/>
    <numFmt numFmtId="181" formatCode="0_ "/>
    <numFmt numFmtId="182" formatCode="#,##0_);[Red]\(#,##0\)"/>
    <numFmt numFmtId="183" formatCode="00"/>
    <numFmt numFmtId="184" formatCode="0000"/>
    <numFmt numFmtId="185" formatCode="###,###,###,##0"/>
    <numFmt numFmtId="186" formatCode="#,##0.00_ "/>
    <numFmt numFmtId="187" formatCode="#,##0.0000"/>
    <numFmt numFmtId="188" formatCode="0_);[Red]\(0\)"/>
  </numFmts>
  <fonts count="54">
    <font>
      <sz val="9"/>
      <name val="宋体"/>
      <charset val="134"/>
    </font>
    <font>
      <sz val="12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6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0"/>
      <color theme="0"/>
      <name val="宋体"/>
      <charset val="134"/>
    </font>
    <font>
      <sz val="8"/>
      <name val="SimSun"/>
      <charset val="134"/>
    </font>
    <font>
      <sz val="10"/>
      <name val="SimSun"/>
      <charset val="134"/>
    </font>
    <font>
      <b/>
      <sz val="9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b/>
      <sz val="8"/>
      <name val="SimSun"/>
      <charset val="134"/>
    </font>
    <font>
      <b/>
      <sz val="10"/>
      <name val="SimSun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7"/>
      <name val="SimSun"/>
      <charset val="134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sz val="12"/>
      <name val="Arial"/>
      <charset val="0"/>
    </font>
    <font>
      <b/>
      <u/>
      <sz val="16"/>
      <name val="仿宋_GB2312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4" borderId="2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" borderId="27" applyNumberFormat="0" applyAlignment="0" applyProtection="0">
      <alignment vertical="center"/>
    </xf>
    <xf numFmtId="0" fontId="40" fillId="6" borderId="28" applyNumberFormat="0" applyAlignment="0" applyProtection="0">
      <alignment vertical="center"/>
    </xf>
    <xf numFmtId="0" fontId="41" fillId="6" borderId="27" applyNumberFormat="0" applyAlignment="0" applyProtection="0">
      <alignment vertical="center"/>
    </xf>
    <xf numFmtId="0" fontId="42" fillId="7" borderId="29" applyNumberFormat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4" fillId="0" borderId="31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/>
    <xf numFmtId="0" fontId="1" fillId="0" borderId="0"/>
    <xf numFmtId="0" fontId="50" fillId="0" borderId="0" applyNumberFormat="0" applyFill="0" applyBorder="0" applyAlignment="0" applyProtection="0"/>
    <xf numFmtId="0" fontId="1" fillId="0" borderId="0"/>
  </cellStyleXfs>
  <cellXfs count="395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textRotation="255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5" fillId="0" borderId="11" xfId="0" applyNumberFormat="1" applyFont="1" applyFill="1" applyBorder="1" applyAlignment="1">
      <alignment horizontal="center" vertical="center" textRotation="255" wrapText="1"/>
    </xf>
    <xf numFmtId="0" fontId="4" fillId="0" borderId="2" xfId="0" applyFont="1" applyFill="1" applyBorder="1" applyAlignment="1">
      <alignment vertical="center" wrapText="1"/>
    </xf>
    <xf numFmtId="0" fontId="5" fillId="0" borderId="12" xfId="0" applyNumberFormat="1" applyFont="1" applyFill="1" applyBorder="1" applyAlignment="1">
      <alignment horizontal="center" vertical="center" textRotation="255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49" fontId="4" fillId="0" borderId="3" xfId="50" applyNumberFormat="1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/>
    </xf>
    <xf numFmtId="9" fontId="4" fillId="0" borderId="2" xfId="0" applyNumberFormat="1" applyFont="1" applyFill="1" applyBorder="1" applyAlignment="1">
      <alignment horizontal="center" vertical="center" wrapText="1"/>
    </xf>
    <xf numFmtId="49" fontId="4" fillId="0" borderId="13" xfId="50" applyNumberFormat="1" applyFont="1" applyFill="1" applyBorder="1" applyAlignment="1">
      <alignment horizontal="left" vertical="center" wrapText="1"/>
    </xf>
    <xf numFmtId="49" fontId="4" fillId="0" borderId="4" xfId="5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wrapText="1"/>
    </xf>
    <xf numFmtId="0" fontId="0" fillId="0" borderId="0" xfId="0" applyFont="1" applyFill="1" applyBorder="1" applyAlignment="1"/>
    <xf numFmtId="0" fontId="10" fillId="0" borderId="0" xfId="52" applyFont="1" applyFill="1" applyBorder="1" applyAlignment="1">
      <alignment horizontal="center" vertical="center"/>
    </xf>
    <xf numFmtId="0" fontId="11" fillId="0" borderId="0" xfId="52" applyFont="1" applyFill="1" applyBorder="1" applyAlignment="1">
      <alignment horizontal="center" vertical="center"/>
    </xf>
    <xf numFmtId="0" fontId="3" fillId="0" borderId="0" xfId="52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left" vertical="center" wrapText="1"/>
    </xf>
    <xf numFmtId="0" fontId="4" fillId="0" borderId="1" xfId="52" applyFont="1" applyFill="1" applyBorder="1" applyAlignment="1">
      <alignment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5" fillId="0" borderId="2" xfId="52" applyNumberFormat="1" applyFont="1" applyFill="1" applyBorder="1" applyAlignment="1">
      <alignment horizontal="center" vertical="center" textRotation="255" wrapText="1"/>
    </xf>
    <xf numFmtId="0" fontId="4" fillId="0" borderId="2" xfId="52" applyFont="1" applyFill="1" applyBorder="1" applyAlignment="1">
      <alignment horizontal="center" vertical="center" wrapText="1"/>
    </xf>
    <xf numFmtId="49" fontId="4" fillId="0" borderId="2" xfId="52" applyNumberFormat="1" applyFont="1" applyFill="1" applyBorder="1" applyAlignment="1">
      <alignment horizontal="center" vertical="center" wrapText="1"/>
    </xf>
    <xf numFmtId="49" fontId="4" fillId="0" borderId="2" xfId="52" applyNumberFormat="1" applyFont="1" applyFill="1" applyBorder="1" applyAlignment="1">
      <alignment horizontal="left" vertical="center" wrapText="1"/>
    </xf>
    <xf numFmtId="0" fontId="4" fillId="0" borderId="2" xfId="52" applyFont="1" applyFill="1" applyBorder="1" applyAlignment="1">
      <alignment horizontal="left" vertical="center" wrapText="1"/>
    </xf>
    <xf numFmtId="0" fontId="6" fillId="0" borderId="2" xfId="52" applyFont="1" applyFill="1" applyBorder="1" applyAlignment="1">
      <alignment horizontal="center" vertical="center" wrapText="1"/>
    </xf>
    <xf numFmtId="4" fontId="4" fillId="0" borderId="2" xfId="52" applyNumberFormat="1" applyFont="1" applyFill="1" applyBorder="1" applyAlignment="1">
      <alignment horizontal="center" vertical="center" wrapText="1"/>
    </xf>
    <xf numFmtId="4" fontId="4" fillId="0" borderId="2" xfId="52" applyNumberFormat="1" applyFont="1" applyFill="1" applyBorder="1" applyAlignment="1">
      <alignment horizontal="center" vertical="center"/>
    </xf>
    <xf numFmtId="0" fontId="4" fillId="0" borderId="2" xfId="52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left" vertical="center" wrapText="1"/>
    </xf>
    <xf numFmtId="9" fontId="4" fillId="0" borderId="2" xfId="52" applyNumberFormat="1" applyFont="1" applyFill="1" applyBorder="1" applyAlignment="1">
      <alignment horizontal="center" vertical="center" wrapText="1"/>
    </xf>
    <xf numFmtId="49" fontId="4" fillId="0" borderId="2" xfId="50" applyNumberFormat="1" applyFont="1" applyFill="1" applyBorder="1" applyAlignment="1">
      <alignment horizontal="left" vertical="center" wrapText="1"/>
    </xf>
    <xf numFmtId="9" fontId="4" fillId="0" borderId="2" xfId="50" applyNumberFormat="1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/>
    </xf>
    <xf numFmtId="49" fontId="4" fillId="0" borderId="3" xfId="52" applyNumberFormat="1" applyFont="1" applyFill="1" applyBorder="1" applyAlignment="1">
      <alignment horizontal="center" vertical="center" wrapText="1"/>
    </xf>
    <xf numFmtId="0" fontId="4" fillId="0" borderId="13" xfId="52" applyFont="1" applyFill="1" applyBorder="1" applyAlignment="1">
      <alignment horizontal="center" vertical="center" wrapText="1"/>
    </xf>
    <xf numFmtId="0" fontId="4" fillId="0" borderId="4" xfId="52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wrapText="1"/>
    </xf>
    <xf numFmtId="0" fontId="12" fillId="0" borderId="0" xfId="0" applyFont="1" applyFill="1"/>
    <xf numFmtId="0" fontId="13" fillId="0" borderId="0" xfId="0" applyFont="1" applyFill="1"/>
    <xf numFmtId="0" fontId="0" fillId="0" borderId="0" xfId="0" applyFill="1"/>
    <xf numFmtId="0" fontId="14" fillId="0" borderId="0" xfId="0" applyNumberFormat="1" applyFont="1" applyFill="1" applyAlignment="1" applyProtection="1">
      <alignment horizontal="center" vertical="center" wrapText="1"/>
    </xf>
    <xf numFmtId="0" fontId="15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14" xfId="0" applyNumberFormat="1" applyFont="1" applyFill="1" applyBorder="1" applyAlignment="1" applyProtection="1">
      <alignment horizontal="center" vertical="center"/>
    </xf>
    <xf numFmtId="0" fontId="13" fillId="0" borderId="14" xfId="0" applyNumberFormat="1" applyFont="1" applyFill="1" applyBorder="1" applyAlignment="1" applyProtection="1">
      <alignment horizontal="center" vertical="center" wrapText="1"/>
    </xf>
    <xf numFmtId="0" fontId="13" fillId="0" borderId="9" xfId="0" applyNumberFormat="1" applyFont="1" applyFill="1" applyBorder="1" applyAlignment="1" applyProtection="1">
      <alignment horizontal="center" vertical="center" wrapText="1"/>
    </xf>
    <xf numFmtId="178" fontId="13" fillId="0" borderId="9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178" fontId="13" fillId="0" borderId="3" xfId="0" applyNumberFormat="1" applyFont="1" applyFill="1" applyBorder="1" applyAlignment="1" applyProtection="1">
      <alignment horizontal="center" vertical="center" wrapText="1"/>
    </xf>
    <xf numFmtId="0" fontId="16" fillId="0" borderId="2" xfId="4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vertical="center" wrapText="1"/>
    </xf>
    <xf numFmtId="179" fontId="17" fillId="0" borderId="2" xfId="0" applyNumberFormat="1" applyFont="1" applyFill="1" applyBorder="1" applyAlignment="1">
      <alignment vertical="center" wrapText="1"/>
    </xf>
    <xf numFmtId="0" fontId="0" fillId="0" borderId="2" xfId="0" applyNumberFormat="1" applyFont="1" applyBorder="1" applyAlignment="1">
      <alignment horizontal="center" vertical="center"/>
    </xf>
    <xf numFmtId="3" fontId="13" fillId="0" borderId="2" xfId="0" applyNumberFormat="1" applyFont="1" applyFill="1" applyBorder="1" applyAlignment="1">
      <alignment wrapText="1"/>
    </xf>
    <xf numFmtId="0" fontId="13" fillId="0" borderId="2" xfId="4" applyNumberFormat="1" applyFont="1" applyFill="1" applyBorder="1" applyAlignment="1">
      <alignment horizontal="centerContinuous" vertical="center"/>
    </xf>
    <xf numFmtId="0" fontId="17" fillId="2" borderId="2" xfId="0" applyFont="1" applyFill="1" applyBorder="1" applyAlignment="1">
      <alignment horizontal="left" vertical="center" wrapText="1"/>
    </xf>
    <xf numFmtId="179" fontId="18" fillId="2" borderId="2" xfId="0" applyNumberFormat="1" applyFont="1" applyFill="1" applyBorder="1" applyAlignment="1">
      <alignment horizontal="left" vertical="center" wrapText="1"/>
    </xf>
    <xf numFmtId="0" fontId="0" fillId="0" borderId="2" xfId="0" applyFill="1" applyBorder="1"/>
    <xf numFmtId="0" fontId="13" fillId="0" borderId="0" xfId="0" applyNumberFormat="1" applyFont="1" applyFill="1" applyAlignment="1" applyProtection="1">
      <alignment horizontal="right" vertical="center"/>
    </xf>
    <xf numFmtId="0" fontId="13" fillId="0" borderId="0" xfId="0" applyNumberFormat="1" applyFont="1" applyFill="1" applyAlignment="1" applyProtection="1">
      <alignment horizontal="center" vertical="center" wrapText="1"/>
    </xf>
    <xf numFmtId="0" fontId="13" fillId="0" borderId="0" xfId="0" applyFont="1"/>
    <xf numFmtId="0" fontId="13" fillId="0" borderId="0" xfId="0" applyNumberFormat="1" applyFont="1" applyFill="1" applyAlignment="1" applyProtection="1">
      <alignment horizontal="right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Protection="1"/>
    <xf numFmtId="0" fontId="15" fillId="0" borderId="0" xfId="0" applyNumberFormat="1" applyFont="1" applyFill="1" applyProtection="1"/>
    <xf numFmtId="0" fontId="13" fillId="0" borderId="0" xfId="0" applyNumberFormat="1" applyFont="1" applyFill="1" applyProtection="1"/>
    <xf numFmtId="0" fontId="15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179" fontId="0" fillId="0" borderId="2" xfId="0" applyNumberFormat="1" applyFont="1" applyBorder="1" applyAlignment="1">
      <alignment horizontal="center" vertical="center"/>
    </xf>
    <xf numFmtId="0" fontId="0" fillId="0" borderId="2" xfId="0" applyFont="1" applyFill="1" applyBorder="1"/>
    <xf numFmtId="0" fontId="13" fillId="0" borderId="3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2" xfId="0" applyFont="1" applyBorder="1" applyAlignment="1">
      <alignment horizontal="right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2" xfId="0" applyFont="1" applyBorder="1" applyAlignment="1">
      <alignment horizontal="right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2" xfId="4" applyNumberFormat="1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180" fontId="13" fillId="0" borderId="4" xfId="4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49" fontId="13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/>
    </xf>
    <xf numFmtId="180" fontId="13" fillId="0" borderId="2" xfId="4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181" fontId="13" fillId="0" borderId="4" xfId="4" applyNumberFormat="1" applyFont="1" applyFill="1" applyBorder="1" applyAlignment="1">
      <alignment horizontal="center" vertical="center" wrapText="1"/>
    </xf>
    <xf numFmtId="180" fontId="13" fillId="0" borderId="2" xfId="0" applyNumberFormat="1" applyFont="1" applyFill="1" applyBorder="1"/>
    <xf numFmtId="0" fontId="13" fillId="0" borderId="2" xfId="0" applyFont="1" applyFill="1" applyBorder="1"/>
    <xf numFmtId="0" fontId="14" fillId="0" borderId="0" xfId="0" applyNumberFormat="1" applyFont="1" applyFill="1" applyProtection="1"/>
    <xf numFmtId="0" fontId="12" fillId="0" borderId="0" xfId="0" applyFont="1" applyFill="1" applyAlignment="1"/>
    <xf numFmtId="0" fontId="13" fillId="0" borderId="2" xfId="0" applyFont="1" applyFill="1" applyBorder="1" applyAlignment="1"/>
    <xf numFmtId="0" fontId="13" fillId="0" borderId="0" xfId="0" applyFont="1" applyFill="1" applyAlignment="1"/>
    <xf numFmtId="0" fontId="13" fillId="0" borderId="0" xfId="0" applyFont="1" applyFill="1" applyAlignment="1">
      <alignment horizontal="center"/>
    </xf>
    <xf numFmtId="0" fontId="0" fillId="0" borderId="0" xfId="0" applyFill="1" applyAlignment="1"/>
    <xf numFmtId="0" fontId="0" fillId="0" borderId="0" xfId="0" applyFill="1" applyBorder="1" applyAlignment="1"/>
    <xf numFmtId="0" fontId="15" fillId="0" borderId="0" xfId="0" applyFont="1" applyFill="1" applyAlignment="1">
      <alignment horizontal="center"/>
    </xf>
    <xf numFmtId="0" fontId="13" fillId="0" borderId="11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4" applyNumberFormat="1" applyFont="1" applyFill="1" applyBorder="1" applyAlignment="1" applyProtection="1">
      <alignment vertical="center" wrapText="1"/>
    </xf>
    <xf numFmtId="179" fontId="13" fillId="0" borderId="4" xfId="4" applyNumberFormat="1" applyFont="1" applyFill="1" applyBorder="1" applyAlignment="1">
      <alignment vertical="center" wrapText="1"/>
    </xf>
    <xf numFmtId="0" fontId="13" fillId="0" borderId="2" xfId="4" applyNumberFormat="1" applyFont="1" applyFill="1" applyBorder="1" applyAlignment="1" applyProtection="1">
      <alignment horizontal="left" vertical="center" wrapText="1"/>
    </xf>
    <xf numFmtId="49" fontId="13" fillId="0" borderId="2" xfId="4" applyNumberFormat="1" applyFont="1" applyFill="1" applyBorder="1" applyAlignment="1" applyProtection="1">
      <alignment horizontal="left" vertical="center" wrapText="1"/>
    </xf>
    <xf numFmtId="49" fontId="13" fillId="0" borderId="2" xfId="0" applyNumberFormat="1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0" fillId="0" borderId="2" xfId="0" applyFill="1" applyBorder="1" applyAlignment="1"/>
    <xf numFmtId="3" fontId="13" fillId="0" borderId="2" xfId="0" applyNumberFormat="1" applyFont="1" applyFill="1" applyBorder="1" applyAlignment="1"/>
    <xf numFmtId="3" fontId="0" fillId="0" borderId="2" xfId="0" applyNumberFormat="1" applyFill="1" applyBorder="1" applyAlignment="1"/>
    <xf numFmtId="0" fontId="12" fillId="0" borderId="0" xfId="0" applyFont="1" applyFill="1" applyBorder="1" applyAlignment="1"/>
    <xf numFmtId="0" fontId="13" fillId="0" borderId="1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/>
    <xf numFmtId="0" fontId="13" fillId="0" borderId="12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3" fillId="0" borderId="4" xfId="0" applyFont="1" applyFill="1" applyBorder="1" applyAlignment="1"/>
    <xf numFmtId="0" fontId="17" fillId="0" borderId="2" xfId="0" applyFont="1" applyFill="1" applyBorder="1" applyAlignment="1">
      <alignment horizontal="center" vertical="center" wrapText="1"/>
    </xf>
    <xf numFmtId="182" fontId="13" fillId="0" borderId="2" xfId="0" applyNumberFormat="1" applyFont="1" applyFill="1" applyBorder="1" applyAlignment="1" applyProtection="1">
      <alignment horizontal="center" vertical="center" wrapText="1"/>
    </xf>
    <xf numFmtId="49" fontId="13" fillId="0" borderId="0" xfId="0" applyNumberFormat="1" applyFont="1" applyFill="1" applyProtection="1"/>
    <xf numFmtId="0" fontId="0" fillId="0" borderId="2" xfId="0" applyBorder="1"/>
    <xf numFmtId="183" fontId="14" fillId="0" borderId="0" xfId="0" applyNumberFormat="1" applyFont="1" applyFill="1" applyAlignment="1" applyProtection="1">
      <alignment horizontal="center" vertical="center" wrapText="1"/>
    </xf>
    <xf numFmtId="49" fontId="14" fillId="0" borderId="0" xfId="0" applyNumberFormat="1" applyFont="1" applyFill="1" applyAlignment="1" applyProtection="1">
      <alignment horizontal="center" vertical="center" wrapText="1"/>
    </xf>
    <xf numFmtId="184" fontId="13" fillId="0" borderId="0" xfId="0" applyNumberFormat="1" applyFont="1" applyFill="1" applyAlignment="1" applyProtection="1">
      <alignment horizontal="left" vertical="center"/>
    </xf>
    <xf numFmtId="184" fontId="13" fillId="0" borderId="1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Alignment="1" applyProtection="1">
      <alignment horizontal="center" vertical="center"/>
    </xf>
    <xf numFmtId="180" fontId="13" fillId="0" borderId="2" xfId="0" applyNumberFormat="1" applyFont="1" applyFill="1" applyBorder="1" applyAlignment="1" applyProtection="1">
      <alignment horizontal="center" vertical="center"/>
    </xf>
    <xf numFmtId="3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Border="1"/>
    <xf numFmtId="0" fontId="13" fillId="0" borderId="2" xfId="0" applyNumberFormat="1" applyFont="1" applyFill="1" applyBorder="1" applyProtection="1"/>
    <xf numFmtId="0" fontId="19" fillId="0" borderId="2" xfId="0" applyNumberFormat="1" applyFont="1" applyFill="1" applyBorder="1" applyProtection="1"/>
    <xf numFmtId="178" fontId="13" fillId="0" borderId="0" xfId="0" applyNumberFormat="1" applyFont="1" applyFill="1" applyAlignment="1" applyProtection="1">
      <alignment horizontal="right" vertical="center" wrapText="1"/>
    </xf>
    <xf numFmtId="0" fontId="13" fillId="0" borderId="1" xfId="0" applyNumberFormat="1" applyFont="1" applyFill="1" applyBorder="1" applyAlignment="1" applyProtection="1">
      <alignment horizontal="right"/>
    </xf>
    <xf numFmtId="0" fontId="20" fillId="0" borderId="2" xfId="0" applyNumberFormat="1" applyFont="1" applyFill="1" applyBorder="1" applyAlignment="1" applyProtection="1">
      <alignment horizontal="center" vertical="center"/>
    </xf>
    <xf numFmtId="178" fontId="14" fillId="0" borderId="0" xfId="0" applyNumberFormat="1" applyFont="1" applyFill="1" applyAlignment="1" applyProtection="1">
      <alignment horizontal="center" vertical="center" wrapText="1"/>
    </xf>
    <xf numFmtId="178" fontId="15" fillId="0" borderId="0" xfId="0" applyNumberFormat="1" applyFont="1" applyFill="1" applyAlignment="1" applyProtection="1">
      <alignment horizontal="centerContinuous" vertical="center"/>
    </xf>
    <xf numFmtId="178" fontId="21" fillId="0" borderId="0" xfId="0" applyNumberFormat="1" applyFont="1" applyFill="1" applyAlignment="1" applyProtection="1">
      <alignment horizontal="centerContinuous" vertical="center"/>
    </xf>
    <xf numFmtId="178" fontId="14" fillId="0" borderId="0" xfId="0" applyNumberFormat="1" applyFont="1" applyFill="1" applyAlignment="1" applyProtection="1">
      <alignment horizontal="centerContinuous" vertical="center"/>
    </xf>
    <xf numFmtId="178" fontId="13" fillId="0" borderId="0" xfId="0" applyNumberFormat="1" applyFont="1" applyFill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9" xfId="0" applyNumberFormat="1" applyFont="1" applyFill="1" applyBorder="1" applyAlignment="1" applyProtection="1">
      <alignment horizontal="center" vertical="center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/>
    </xf>
    <xf numFmtId="178" fontId="13" fillId="0" borderId="0" xfId="0" applyNumberFormat="1" applyFont="1" applyFill="1" applyAlignment="1" applyProtection="1">
      <alignment horizontal="right" vertical="center"/>
    </xf>
    <xf numFmtId="178" fontId="13" fillId="0" borderId="1" xfId="0" applyNumberFormat="1" applyFont="1" applyFill="1" applyBorder="1" applyAlignment="1" applyProtection="1">
      <alignment horizontal="right"/>
    </xf>
    <xf numFmtId="178" fontId="13" fillId="0" borderId="2" xfId="0" applyNumberFormat="1" applyFont="1" applyFill="1" applyBorder="1" applyAlignment="1" applyProtection="1">
      <alignment horizontal="center" vertical="center"/>
    </xf>
    <xf numFmtId="178" fontId="13" fillId="0" borderId="2" xfId="0" applyNumberFormat="1" applyFont="1" applyFill="1" applyBorder="1" applyAlignment="1" applyProtection="1">
      <alignment horizontal="center" vertical="center" wrapText="1"/>
    </xf>
    <xf numFmtId="184" fontId="14" fillId="0" borderId="0" xfId="0" applyNumberFormat="1" applyFont="1" applyFill="1" applyAlignment="1" applyProtection="1">
      <alignment horizontal="left" vertical="center"/>
    </xf>
    <xf numFmtId="184" fontId="14" fillId="0" borderId="1" xfId="0" applyNumberFormat="1" applyFont="1" applyFill="1" applyBorder="1" applyAlignment="1" applyProtection="1">
      <alignment horizontal="left" vertical="center"/>
    </xf>
    <xf numFmtId="184" fontId="14" fillId="0" borderId="1" xfId="0" applyNumberFormat="1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180" fontId="13" fillId="0" borderId="3" xfId="4" applyNumberFormat="1" applyFont="1" applyFill="1" applyBorder="1" applyAlignment="1">
      <alignment horizontal="center" vertical="center"/>
    </xf>
    <xf numFmtId="180" fontId="13" fillId="0" borderId="2" xfId="4" applyNumberFormat="1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Alignment="1">
      <alignment horizontal="right"/>
    </xf>
    <xf numFmtId="181" fontId="13" fillId="0" borderId="2" xfId="4" applyNumberFormat="1" applyFont="1" applyFill="1" applyBorder="1" applyAlignment="1">
      <alignment horizontal="center" vertical="center"/>
    </xf>
    <xf numFmtId="0" fontId="0" fillId="0" borderId="0" xfId="0" applyFill="1" applyBorder="1"/>
    <xf numFmtId="180" fontId="13" fillId="0" borderId="0" xfId="4" applyNumberFormat="1" applyFont="1" applyFill="1" applyBorder="1" applyAlignment="1">
      <alignment horizontal="center" vertical="center"/>
    </xf>
    <xf numFmtId="180" fontId="13" fillId="0" borderId="0" xfId="4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1" xfId="0" applyFont="1" applyFill="1" applyBorder="1"/>
    <xf numFmtId="0" fontId="21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3" fontId="13" fillId="0" borderId="2" xfId="0" applyNumberFormat="1" applyFont="1" applyFill="1" applyBorder="1" applyAlignment="1" applyProtection="1">
      <alignment horizontal="right" vertical="center" wrapText="1"/>
    </xf>
    <xf numFmtId="179" fontId="13" fillId="0" borderId="4" xfId="4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4" applyNumberFormat="1" applyFont="1" applyFill="1" applyAlignment="1">
      <alignment horizontal="center" vertical="center" wrapText="1"/>
    </xf>
    <xf numFmtId="0" fontId="13" fillId="0" borderId="0" xfId="4" applyNumberFormat="1" applyFont="1" applyFill="1" applyAlignment="1">
      <alignment horizontal="right" vertical="center" wrapText="1"/>
    </xf>
    <xf numFmtId="0" fontId="13" fillId="0" borderId="0" xfId="4" applyNumberFormat="1" applyFont="1" applyFill="1" applyAlignment="1">
      <alignment horizontal="left" vertical="center" wrapText="1"/>
    </xf>
    <xf numFmtId="0" fontId="1" fillId="0" borderId="0" xfId="4" applyNumberFormat="1" applyFont="1" applyFill="1" applyAlignment="1">
      <alignment horizontal="left" vertical="center" wrapText="1"/>
    </xf>
    <xf numFmtId="0" fontId="15" fillId="0" borderId="0" xfId="4" applyNumberFormat="1" applyFont="1" applyFill="1" applyAlignment="1" applyProtection="1">
      <alignment horizontal="center" vertical="center"/>
    </xf>
    <xf numFmtId="0" fontId="15" fillId="0" borderId="0" xfId="4" applyNumberFormat="1" applyFont="1" applyFill="1" applyAlignment="1" applyProtection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2" xfId="4" applyNumberFormat="1" applyFont="1" applyFill="1" applyBorder="1" applyAlignment="1">
      <alignment horizontal="center" vertical="center"/>
    </xf>
    <xf numFmtId="49" fontId="13" fillId="0" borderId="2" xfId="4" applyNumberFormat="1" applyFont="1" applyFill="1" applyBorder="1" applyAlignment="1">
      <alignment horizontal="center" vertical="center" wrapText="1"/>
    </xf>
    <xf numFmtId="49" fontId="13" fillId="0" borderId="2" xfId="4" applyNumberFormat="1" applyFont="1" applyFill="1" applyBorder="1" applyAlignment="1">
      <alignment vertical="center" wrapText="1"/>
    </xf>
    <xf numFmtId="3" fontId="13" fillId="0" borderId="2" xfId="4" applyNumberFormat="1" applyFont="1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/>
    </xf>
    <xf numFmtId="49" fontId="13" fillId="3" borderId="2" xfId="4" applyNumberFormat="1" applyFont="1" applyFill="1" applyBorder="1" applyAlignment="1">
      <alignment vertical="center" wrapText="1"/>
    </xf>
    <xf numFmtId="0" fontId="13" fillId="3" borderId="2" xfId="4" applyNumberFormat="1" applyFont="1" applyFill="1" applyBorder="1" applyAlignment="1">
      <alignment vertical="center"/>
    </xf>
    <xf numFmtId="0" fontId="0" fillId="0" borderId="2" xfId="4" applyNumberFormat="1" applyFont="1" applyFill="1" applyBorder="1" applyAlignment="1">
      <alignment horizontal="center" vertical="center"/>
    </xf>
    <xf numFmtId="0" fontId="13" fillId="0" borderId="2" xfId="4" applyNumberFormat="1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49" fontId="13" fillId="3" borderId="2" xfId="4" applyNumberFormat="1" applyFont="1" applyFill="1" applyBorder="1" applyAlignment="1">
      <alignment horizontal="center" vertical="center" wrapText="1"/>
    </xf>
    <xf numFmtId="3" fontId="13" fillId="3" borderId="2" xfId="4" applyNumberFormat="1" applyFont="1" applyFill="1" applyBorder="1" applyAlignment="1">
      <alignment vertical="center" wrapText="1"/>
    </xf>
    <xf numFmtId="0" fontId="0" fillId="0" borderId="2" xfId="0" applyNumberFormat="1" applyFont="1" applyFill="1" applyBorder="1" applyAlignment="1" applyProtection="1">
      <alignment vertical="center" wrapText="1"/>
    </xf>
    <xf numFmtId="0" fontId="13" fillId="0" borderId="0" xfId="4" applyNumberFormat="1" applyFont="1" applyFill="1" applyAlignment="1" applyProtection="1">
      <alignment vertical="center" wrapText="1"/>
    </xf>
    <xf numFmtId="0" fontId="13" fillId="0" borderId="0" xfId="4" applyNumberFormat="1" applyFont="1" applyFill="1" applyAlignment="1">
      <alignment horizontal="centerContinuous" vertical="center"/>
    </xf>
    <xf numFmtId="0" fontId="13" fillId="0" borderId="0" xfId="4" applyNumberFormat="1" applyFont="1" applyFill="1" applyAlignment="1" applyProtection="1">
      <alignment horizontal="right" wrapText="1"/>
    </xf>
    <xf numFmtId="0" fontId="13" fillId="0" borderId="0" xfId="4" applyNumberFormat="1" applyFont="1" applyFill="1" applyBorder="1" applyAlignment="1" applyProtection="1">
      <alignment horizontal="right" wrapText="1"/>
    </xf>
    <xf numFmtId="0" fontId="13" fillId="0" borderId="0" xfId="4" applyNumberFormat="1" applyFont="1" applyFill="1" applyAlignment="1" applyProtection="1">
      <alignment horizontal="center" wrapText="1"/>
    </xf>
    <xf numFmtId="0" fontId="13" fillId="0" borderId="2" xfId="4" applyNumberFormat="1" applyFont="1" applyFill="1" applyBorder="1" applyAlignment="1" applyProtection="1">
      <alignment horizontal="center" vertical="center"/>
    </xf>
    <xf numFmtId="180" fontId="13" fillId="3" borderId="2" xfId="4" applyNumberFormat="1" applyFont="1" applyFill="1" applyBorder="1" applyAlignment="1">
      <alignment horizontal="center" vertical="center"/>
    </xf>
    <xf numFmtId="0" fontId="13" fillId="0" borderId="0" xfId="4" applyNumberFormat="1" applyFont="1" applyFill="1" applyAlignment="1" applyProtection="1">
      <alignment horizontal="right" vertical="center"/>
    </xf>
    <xf numFmtId="0" fontId="13" fillId="0" borderId="0" xfId="4" applyNumberFormat="1" applyFont="1" applyFill="1" applyBorder="1" applyAlignment="1" applyProtection="1">
      <alignment horizontal="right" vertical="center"/>
    </xf>
    <xf numFmtId="180" fontId="0" fillId="0" borderId="2" xfId="0" applyNumberFormat="1" applyFill="1" applyBorder="1" applyAlignment="1">
      <alignment vertical="center"/>
    </xf>
    <xf numFmtId="4" fontId="0" fillId="0" borderId="2" xfId="0" applyNumberFormat="1" applyFill="1" applyBorder="1" applyAlignment="1">
      <alignment vertical="center"/>
    </xf>
    <xf numFmtId="0" fontId="13" fillId="0" borderId="0" xfId="4" applyNumberFormat="1" applyFont="1" applyFill="1" applyAlignment="1">
      <alignment vertical="center"/>
    </xf>
    <xf numFmtId="180" fontId="13" fillId="3" borderId="2" xfId="4" applyNumberFormat="1" applyFont="1" applyFill="1" applyBorder="1" applyAlignment="1">
      <alignment vertical="center"/>
    </xf>
    <xf numFmtId="0" fontId="13" fillId="3" borderId="2" xfId="4" applyNumberFormat="1" applyFont="1" applyFill="1" applyBorder="1" applyAlignment="1">
      <alignment horizontal="center" vertical="center"/>
    </xf>
    <xf numFmtId="180" fontId="13" fillId="0" borderId="2" xfId="4" applyNumberFormat="1" applyFont="1" applyFill="1" applyBorder="1" applyAlignment="1">
      <alignment vertical="center"/>
    </xf>
    <xf numFmtId="180" fontId="0" fillId="3" borderId="2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80" fontId="13" fillId="3" borderId="2" xfId="4" applyNumberFormat="1" applyFont="1" applyFill="1" applyBorder="1" applyAlignment="1">
      <alignment vertical="center" wrapText="1"/>
    </xf>
    <xf numFmtId="180" fontId="13" fillId="0" borderId="2" xfId="4" applyNumberFormat="1" applyFont="1" applyFill="1" applyBorder="1" applyAlignment="1">
      <alignment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20" fillId="0" borderId="2" xfId="0" applyNumberFormat="1" applyFont="1" applyFill="1" applyBorder="1" applyAlignment="1">
      <alignment horizontal="center" vertical="center"/>
    </xf>
    <xf numFmtId="185" fontId="0" fillId="0" borderId="2" xfId="0" applyNumberFormat="1" applyFont="1" applyFill="1" applyBorder="1" applyAlignment="1">
      <alignment horizontal="center" vertical="center"/>
    </xf>
    <xf numFmtId="0" fontId="13" fillId="0" borderId="2" xfId="4" applyNumberFormat="1" applyFont="1" applyFill="1" applyBorder="1" applyAlignment="1">
      <alignment horizontal="center" vertical="center" wrapText="1"/>
    </xf>
    <xf numFmtId="3" fontId="13" fillId="0" borderId="2" xfId="4" applyNumberFormat="1" applyFont="1" applyFill="1" applyBorder="1" applyAlignment="1">
      <alignment horizontal="center" vertical="center" wrapText="1"/>
    </xf>
    <xf numFmtId="179" fontId="13" fillId="0" borderId="2" xfId="4" applyNumberFormat="1" applyFont="1" applyFill="1" applyBorder="1" applyAlignment="1">
      <alignment vertical="center"/>
    </xf>
    <xf numFmtId="180" fontId="0" fillId="0" borderId="2" xfId="0" applyNumberFormat="1" applyFill="1" applyBorder="1"/>
    <xf numFmtId="180" fontId="13" fillId="0" borderId="2" xfId="4" applyNumberFormat="1" applyFont="1" applyFill="1" applyBorder="1" applyAlignment="1">
      <alignment horizontal="centerContinuous" vertical="center"/>
    </xf>
    <xf numFmtId="0" fontId="13" fillId="0" borderId="0" xfId="4" applyNumberFormat="1" applyFont="1" applyFill="1" applyAlignment="1">
      <alignment horizontal="center" vertical="center" wrapText="1"/>
    </xf>
    <xf numFmtId="0" fontId="15" fillId="0" borderId="0" xfId="4" applyNumberFormat="1" applyFont="1" applyFill="1" applyAlignment="1" applyProtection="1">
      <alignment horizontal="center" vertical="center" wrapText="1"/>
    </xf>
    <xf numFmtId="49" fontId="13" fillId="0" borderId="0" xfId="4" applyNumberFormat="1" applyFont="1" applyFill="1" applyAlignment="1">
      <alignment vertical="center"/>
    </xf>
    <xf numFmtId="0" fontId="13" fillId="0" borderId="3" xfId="4" applyNumberFormat="1" applyFont="1" applyFill="1" applyBorder="1" applyAlignment="1">
      <alignment horizontal="center" vertical="center" wrapText="1"/>
    </xf>
    <xf numFmtId="0" fontId="13" fillId="0" borderId="3" xfId="4" applyNumberFormat="1" applyFont="1" applyFill="1" applyBorder="1" applyAlignment="1" applyProtection="1">
      <alignment horizontal="center" vertical="center" wrapText="1"/>
    </xf>
    <xf numFmtId="0" fontId="13" fillId="0" borderId="14" xfId="4" applyNumberFormat="1" applyFont="1" applyFill="1" applyBorder="1" applyAlignment="1" applyProtection="1">
      <alignment horizontal="center" vertical="center" wrapText="1"/>
    </xf>
    <xf numFmtId="0" fontId="23" fillId="0" borderId="2" xfId="0" applyFont="1" applyFill="1" applyBorder="1" applyAlignment="1">
      <alignment vertical="center" wrapText="1"/>
    </xf>
    <xf numFmtId="179" fontId="23" fillId="0" borderId="2" xfId="0" applyNumberFormat="1" applyFont="1" applyFill="1" applyBorder="1" applyAlignment="1">
      <alignment vertical="center" wrapText="1"/>
    </xf>
    <xf numFmtId="0" fontId="0" fillId="0" borderId="2" xfId="0" applyNumberFormat="1" applyBorder="1" applyAlignment="1">
      <alignment horizontal="center" vertical="center"/>
    </xf>
    <xf numFmtId="182" fontId="13" fillId="0" borderId="2" xfId="4" applyNumberFormat="1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left" vertical="center" wrapText="1"/>
    </xf>
    <xf numFmtId="179" fontId="24" fillId="2" borderId="2" xfId="0" applyNumberFormat="1" applyFont="1" applyFill="1" applyBorder="1" applyAlignment="1">
      <alignment horizontal="left" vertical="center" wrapText="1"/>
    </xf>
    <xf numFmtId="0" fontId="0" fillId="0" borderId="0" xfId="4" applyNumberFormat="1" applyFont="1" applyFill="1" applyAlignment="1">
      <alignment vertical="center"/>
    </xf>
    <xf numFmtId="178" fontId="13" fillId="0" borderId="0" xfId="4" applyNumberFormat="1" applyFont="1" applyFill="1" applyAlignment="1">
      <alignment horizontal="center" vertical="center"/>
    </xf>
    <xf numFmtId="178" fontId="13" fillId="0" borderId="0" xfId="4" applyNumberFormat="1" applyFont="1" applyFill="1" applyAlignment="1">
      <alignment vertical="center"/>
    </xf>
    <xf numFmtId="178" fontId="13" fillId="0" borderId="14" xfId="4" applyNumberFormat="1" applyFont="1" applyFill="1" applyBorder="1" applyAlignment="1" applyProtection="1">
      <alignment horizontal="center" vertical="center" wrapText="1"/>
    </xf>
    <xf numFmtId="178" fontId="13" fillId="0" borderId="2" xfId="4" applyNumberFormat="1" applyFont="1" applyFill="1" applyBorder="1" applyAlignment="1" applyProtection="1">
      <alignment horizontal="center" vertical="center" wrapText="1"/>
    </xf>
    <xf numFmtId="0" fontId="13" fillId="0" borderId="0" xfId="4" applyNumberFormat="1" applyFont="1" applyFill="1" applyAlignment="1">
      <alignment horizontal="right" vertical="center"/>
    </xf>
    <xf numFmtId="0" fontId="13" fillId="0" borderId="1" xfId="4" applyNumberFormat="1" applyFont="1" applyFill="1" applyBorder="1" applyAlignment="1" applyProtection="1">
      <alignment horizontal="right" vertical="center"/>
    </xf>
    <xf numFmtId="0" fontId="13" fillId="0" borderId="4" xfId="4" applyNumberFormat="1" applyFont="1" applyFill="1" applyBorder="1" applyAlignment="1" applyProtection="1">
      <alignment horizontal="center" vertical="center" wrapText="1"/>
    </xf>
    <xf numFmtId="0" fontId="13" fillId="0" borderId="14" xfId="4" applyNumberFormat="1" applyFont="1" applyFill="1" applyBorder="1" applyAlignment="1">
      <alignment horizontal="center" vertical="center" wrapText="1"/>
    </xf>
    <xf numFmtId="0" fontId="0" fillId="0" borderId="0" xfId="4" applyNumberFormat="1" applyFont="1" applyFill="1" applyAlignment="1">
      <alignment horizontal="centerContinuous" vertical="center"/>
    </xf>
    <xf numFmtId="0" fontId="13" fillId="0" borderId="0" xfId="4" applyNumberFormat="1" applyFont="1" applyFill="1" applyAlignment="1">
      <alignment horizontal="left" vertical="center"/>
    </xf>
    <xf numFmtId="0" fontId="0" fillId="0" borderId="2" xfId="4" applyNumberFormat="1" applyFont="1" applyFill="1" applyBorder="1" applyAlignment="1">
      <alignment horizontal="centerContinuous" vertical="center"/>
    </xf>
    <xf numFmtId="49" fontId="13" fillId="0" borderId="2" xfId="4" applyNumberFormat="1" applyFont="1" applyFill="1" applyBorder="1" applyAlignment="1" applyProtection="1">
      <alignment horizontal="center" vertical="center" wrapText="1"/>
    </xf>
    <xf numFmtId="180" fontId="13" fillId="0" borderId="2" xfId="4" applyNumberFormat="1" applyFont="1" applyFill="1" applyBorder="1" applyAlignment="1" applyProtection="1">
      <alignment horizontal="centerContinuous" vertical="center" wrapText="1"/>
    </xf>
    <xf numFmtId="0" fontId="13" fillId="0" borderId="13" xfId="4" applyNumberFormat="1" applyFont="1" applyFill="1" applyBorder="1" applyAlignment="1" applyProtection="1">
      <alignment horizontal="center" vertical="center" wrapText="1"/>
    </xf>
    <xf numFmtId="0" fontId="13" fillId="0" borderId="11" xfId="4" applyNumberFormat="1" applyFont="1" applyFill="1" applyBorder="1" applyAlignment="1" applyProtection="1">
      <alignment horizontal="center" vertical="center" wrapText="1"/>
    </xf>
    <xf numFmtId="0" fontId="13" fillId="0" borderId="0" xfId="4" applyNumberFormat="1" applyFont="1" applyFill="1" applyAlignment="1">
      <alignment horizontal="right"/>
    </xf>
    <xf numFmtId="180" fontId="16" fillId="0" borderId="2" xfId="4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Alignment="1">
      <alignment horizontal="justify" vertical="center"/>
    </xf>
    <xf numFmtId="0" fontId="15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180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justify" vertical="center"/>
    </xf>
    <xf numFmtId="186" fontId="13" fillId="0" borderId="2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right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178" fontId="13" fillId="0" borderId="2" xfId="4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 wrapText="1"/>
    </xf>
    <xf numFmtId="182" fontId="13" fillId="0" borderId="0" xfId="4" applyNumberFormat="1" applyFont="1" applyFill="1" applyBorder="1" applyAlignment="1">
      <alignment horizontal="center" vertical="center" wrapText="1"/>
    </xf>
    <xf numFmtId="0" fontId="13" fillId="0" borderId="13" xfId="4" applyNumberFormat="1" applyFont="1" applyFill="1" applyBorder="1" applyAlignment="1">
      <alignment horizontal="center" vertical="center" wrapText="1"/>
    </xf>
    <xf numFmtId="0" fontId="13" fillId="0" borderId="4" xfId="4" applyNumberFormat="1" applyFont="1" applyFill="1" applyBorder="1" applyAlignment="1">
      <alignment horizontal="center" vertical="center" wrapText="1"/>
    </xf>
    <xf numFmtId="49" fontId="13" fillId="0" borderId="0" xfId="4" applyNumberFormat="1" applyFont="1" applyFill="1" applyAlignment="1">
      <alignment horizontal="center" vertical="center"/>
    </xf>
    <xf numFmtId="178" fontId="13" fillId="0" borderId="12" xfId="4" applyNumberFormat="1" applyFont="1" applyFill="1" applyBorder="1" applyAlignment="1" applyProtection="1">
      <alignment horizontal="center" vertical="center" wrapText="1"/>
    </xf>
    <xf numFmtId="0" fontId="13" fillId="0" borderId="9" xfId="4" applyNumberFormat="1" applyFont="1" applyFill="1" applyBorder="1" applyAlignment="1">
      <alignment horizontal="center" vertical="center" wrapText="1"/>
    </xf>
    <xf numFmtId="0" fontId="13" fillId="0" borderId="9" xfId="4" applyNumberFormat="1" applyFont="1" applyFill="1" applyBorder="1" applyAlignment="1" applyProtection="1">
      <alignment horizontal="center" vertical="center" wrapText="1"/>
    </xf>
    <xf numFmtId="179" fontId="13" fillId="0" borderId="2" xfId="0" applyNumberFormat="1" applyFont="1" applyFill="1" applyBorder="1" applyAlignment="1">
      <alignment vertical="center" wrapText="1"/>
    </xf>
    <xf numFmtId="179" fontId="13" fillId="0" borderId="2" xfId="0" applyNumberFormat="1" applyFont="1" applyBorder="1" applyAlignment="1">
      <alignment horizontal="center" vertical="center"/>
    </xf>
    <xf numFmtId="180" fontId="13" fillId="0" borderId="2" xfId="0" applyNumberFormat="1" applyFont="1" applyBorder="1" applyAlignment="1">
      <alignment horizontal="center" vertical="center"/>
    </xf>
    <xf numFmtId="187" fontId="13" fillId="0" borderId="2" xfId="4" applyNumberFormat="1" applyFont="1" applyFill="1" applyBorder="1" applyAlignment="1">
      <alignment horizontal="center" vertical="center" wrapText="1"/>
    </xf>
    <xf numFmtId="179" fontId="13" fillId="2" borderId="2" xfId="0" applyNumberFormat="1" applyFont="1" applyFill="1" applyBorder="1" applyAlignment="1">
      <alignment horizontal="left" vertical="center" wrapText="1"/>
    </xf>
    <xf numFmtId="179" fontId="13" fillId="0" borderId="2" xfId="0" applyNumberFormat="1" applyFont="1" applyFill="1" applyBorder="1" applyAlignment="1">
      <alignment horizontal="left" vertical="center"/>
    </xf>
    <xf numFmtId="0" fontId="13" fillId="0" borderId="0" xfId="4" applyNumberFormat="1" applyFont="1" applyFill="1" applyAlignment="1" applyProtection="1">
      <alignment horizontal="right" vertical="center" wrapText="1"/>
    </xf>
    <xf numFmtId="0" fontId="13" fillId="0" borderId="12" xfId="4" applyNumberFormat="1" applyFont="1" applyFill="1" applyBorder="1" applyAlignment="1" applyProtection="1">
      <alignment horizontal="center" vertical="center" wrapText="1"/>
    </xf>
    <xf numFmtId="4" fontId="13" fillId="0" borderId="2" xfId="4" applyNumberFormat="1" applyFont="1" applyFill="1" applyBorder="1" applyAlignment="1">
      <alignment horizontal="center" vertical="center" wrapText="1"/>
    </xf>
    <xf numFmtId="181" fontId="0" fillId="0" borderId="2" xfId="0" applyNumberFormat="1" applyBorder="1" applyAlignment="1">
      <alignment horizontal="center" vertical="center"/>
    </xf>
    <xf numFmtId="180" fontId="13" fillId="0" borderId="2" xfId="4" applyNumberFormat="1" applyFont="1" applyFill="1" applyBorder="1" applyAlignment="1" applyProtection="1">
      <alignment horizontal="center" vertical="center" wrapText="1"/>
    </xf>
    <xf numFmtId="180" fontId="13" fillId="0" borderId="2" xfId="0" applyNumberFormat="1" applyFont="1" applyFill="1" applyBorder="1" applyAlignment="1">
      <alignment vertical="center" wrapText="1"/>
    </xf>
    <xf numFmtId="180" fontId="13" fillId="2" borderId="2" xfId="0" applyNumberFormat="1" applyFont="1" applyFill="1" applyBorder="1" applyAlignment="1">
      <alignment horizontal="left" vertical="center" wrapText="1"/>
    </xf>
    <xf numFmtId="180" fontId="13" fillId="0" borderId="2" xfId="0" applyNumberFormat="1" applyFont="1" applyFill="1" applyBorder="1" applyAlignment="1">
      <alignment horizontal="left" vertical="center" wrapText="1"/>
    </xf>
    <xf numFmtId="180" fontId="13" fillId="0" borderId="2" xfId="0" applyNumberFormat="1" applyFont="1" applyFill="1" applyBorder="1" applyAlignment="1">
      <alignment horizontal="left" vertical="center"/>
    </xf>
    <xf numFmtId="0" fontId="13" fillId="0" borderId="1" xfId="4" applyNumberFormat="1" applyFont="1" applyFill="1" applyBorder="1" applyAlignment="1">
      <alignment horizontal="right" vertical="center" wrapText="1"/>
    </xf>
    <xf numFmtId="4" fontId="29" fillId="0" borderId="0" xfId="0" applyNumberFormat="1" applyFont="1" applyFill="1" applyBorder="1" applyAlignment="1">
      <alignment horizontal="right" vertical="center" wrapText="1"/>
    </xf>
    <xf numFmtId="9" fontId="13" fillId="0" borderId="0" xfId="4" applyNumberFormat="1" applyFont="1" applyFill="1" applyAlignment="1">
      <alignment horizontal="center" vertical="center" wrapText="1"/>
    </xf>
    <xf numFmtId="9" fontId="13" fillId="0" borderId="0" xfId="4" applyNumberFormat="1" applyFont="1" applyFill="1" applyAlignment="1">
      <alignment horizontal="left" vertical="center" wrapText="1"/>
    </xf>
    <xf numFmtId="0" fontId="13" fillId="0" borderId="0" xfId="4" applyNumberFormat="1" applyFont="1" applyFill="1" applyBorder="1" applyAlignment="1" applyProtection="1">
      <alignment wrapText="1"/>
    </xf>
    <xf numFmtId="0" fontId="13" fillId="0" borderId="0" xfId="4" applyNumberFormat="1" applyFont="1" applyFill="1" applyBorder="1" applyAlignment="1" applyProtection="1">
      <alignment horizontal="center" wrapText="1"/>
    </xf>
    <xf numFmtId="0" fontId="13" fillId="0" borderId="5" xfId="4" applyNumberFormat="1" applyFont="1" applyFill="1" applyBorder="1" applyAlignment="1" applyProtection="1">
      <alignment horizontal="center" vertical="center" wrapText="1"/>
    </xf>
    <xf numFmtId="0" fontId="13" fillId="0" borderId="15" xfId="4" applyNumberFormat="1" applyFont="1" applyFill="1" applyBorder="1" applyAlignment="1" applyProtection="1">
      <alignment horizontal="center" vertical="center" wrapText="1"/>
    </xf>
    <xf numFmtId="0" fontId="13" fillId="0" borderId="1" xfId="4" applyNumberFormat="1" applyFont="1" applyFill="1" applyBorder="1" applyAlignment="1" applyProtection="1">
      <alignment horizontal="center" vertical="center" wrapText="1"/>
    </xf>
    <xf numFmtId="179" fontId="13" fillId="0" borderId="2" xfId="4" applyNumberFormat="1" applyFont="1" applyFill="1" applyBorder="1" applyAlignment="1">
      <alignment horizontal="center" vertical="center" wrapText="1"/>
    </xf>
    <xf numFmtId="0" fontId="13" fillId="0" borderId="0" xfId="4" applyNumberFormat="1" applyFont="1" applyFill="1" applyBorder="1" applyAlignment="1" applyProtection="1">
      <alignment vertical="center" wrapText="1"/>
    </xf>
    <xf numFmtId="0" fontId="13" fillId="0" borderId="0" xfId="4" applyNumberFormat="1" applyFont="1" applyFill="1" applyBorder="1" applyAlignment="1">
      <alignment horizontal="centerContinuous" vertical="center"/>
    </xf>
    <xf numFmtId="0" fontId="13" fillId="0" borderId="6" xfId="4" applyNumberFormat="1" applyFont="1" applyFill="1" applyBorder="1" applyAlignment="1" applyProtection="1">
      <alignment horizontal="center" vertical="center" wrapText="1"/>
    </xf>
    <xf numFmtId="0" fontId="13" fillId="0" borderId="10" xfId="4" applyNumberFormat="1" applyFont="1" applyFill="1" applyBorder="1" applyAlignment="1" applyProtection="1">
      <alignment horizontal="center" vertical="center" wrapText="1"/>
    </xf>
    <xf numFmtId="180" fontId="13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0" fontId="13" fillId="0" borderId="4" xfId="0" applyNumberFormat="1" applyFont="1" applyFill="1" applyBorder="1" applyAlignment="1" applyProtection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 applyProtection="1">
      <alignment vertical="center"/>
    </xf>
    <xf numFmtId="180" fontId="13" fillId="0" borderId="20" xfId="0" applyNumberFormat="1" applyFont="1" applyFill="1" applyBorder="1" applyAlignment="1" applyProtection="1">
      <alignment horizontal="right" vertical="center" wrapText="1"/>
    </xf>
    <xf numFmtId="0" fontId="13" fillId="0" borderId="19" xfId="0" applyNumberFormat="1" applyFont="1" applyFill="1" applyBorder="1" applyAlignment="1" applyProtection="1">
      <alignment vertical="center"/>
    </xf>
    <xf numFmtId="182" fontId="13" fillId="0" borderId="2" xfId="0" applyNumberFormat="1" applyFont="1" applyFill="1" applyBorder="1" applyAlignment="1">
      <alignment vertical="center" wrapText="1"/>
    </xf>
    <xf numFmtId="180" fontId="13" fillId="0" borderId="21" xfId="0" applyNumberFormat="1" applyFont="1" applyFill="1" applyBorder="1" applyAlignment="1" applyProtection="1">
      <alignment horizontal="right" vertical="center" wrapText="1"/>
    </xf>
    <xf numFmtId="180" fontId="13" fillId="0" borderId="22" xfId="0" applyNumberFormat="1" applyFont="1" applyFill="1" applyBorder="1" applyAlignment="1" applyProtection="1">
      <alignment horizontal="right" vertical="center" wrapText="1"/>
    </xf>
    <xf numFmtId="180" fontId="13" fillId="0" borderId="23" xfId="0" applyNumberFormat="1" applyFont="1" applyFill="1" applyBorder="1" applyAlignment="1" applyProtection="1">
      <alignment horizontal="right" vertical="center" wrapText="1"/>
    </xf>
    <xf numFmtId="0" fontId="13" fillId="0" borderId="19" xfId="0" applyNumberFormat="1" applyFont="1" applyFill="1" applyBorder="1" applyAlignment="1" applyProtection="1">
      <alignment horizontal="left" vertical="center" wrapText="1"/>
    </xf>
    <xf numFmtId="182" fontId="13" fillId="0" borderId="2" xfId="0" applyNumberFormat="1" applyFont="1" applyFill="1" applyBorder="1" applyAlignment="1">
      <alignment vertical="center"/>
    </xf>
    <xf numFmtId="0" fontId="13" fillId="0" borderId="0" xfId="4" applyNumberFormat="1" applyFont="1" applyFill="1" applyAlignment="1">
      <alignment horizontal="centerContinuous" vertical="center" wrapText="1"/>
    </xf>
    <xf numFmtId="0" fontId="13" fillId="0" borderId="1" xfId="4" applyNumberFormat="1" applyFont="1" applyFill="1" applyBorder="1" applyAlignment="1">
      <alignment horizontal="left" vertical="center" wrapText="1"/>
    </xf>
    <xf numFmtId="182" fontId="16" fillId="0" borderId="2" xfId="4" applyNumberFormat="1" applyFont="1" applyFill="1" applyBorder="1" applyAlignment="1">
      <alignment horizontal="center" vertical="center" wrapText="1"/>
    </xf>
    <xf numFmtId="179" fontId="0" fillId="0" borderId="0" xfId="0" applyNumberFormat="1" applyFill="1"/>
    <xf numFmtId="0" fontId="13" fillId="0" borderId="0" xfId="0" applyFont="1" applyFill="1" applyBorder="1"/>
    <xf numFmtId="0" fontId="13" fillId="0" borderId="0" xfId="4" applyNumberFormat="1" applyFont="1" applyFill="1" applyBorder="1" applyAlignment="1">
      <alignment horizontal="left" vertical="center"/>
    </xf>
    <xf numFmtId="188" fontId="16" fillId="0" borderId="2" xfId="4" applyNumberFormat="1" applyFont="1" applyFill="1" applyBorder="1" applyAlignment="1">
      <alignment horizontal="center" vertical="center" wrapText="1"/>
    </xf>
    <xf numFmtId="0" fontId="0" fillId="0" borderId="2" xfId="4" applyNumberFormat="1" applyFont="1" applyFill="1" applyBorder="1" applyAlignment="1">
      <alignment vertical="center"/>
    </xf>
    <xf numFmtId="0" fontId="13" fillId="0" borderId="1" xfId="4" applyNumberFormat="1" applyFont="1" applyFill="1" applyBorder="1" applyAlignment="1" applyProtection="1">
      <alignment horizontal="right" wrapText="1"/>
    </xf>
    <xf numFmtId="0" fontId="0" fillId="0" borderId="0" xfId="0" applyFont="1" applyFill="1"/>
    <xf numFmtId="0" fontId="14" fillId="0" borderId="0" xfId="0" applyNumberFormat="1" applyFont="1" applyFill="1" applyAlignment="1" applyProtection="1">
      <alignment vertical="center"/>
    </xf>
    <xf numFmtId="0" fontId="19" fillId="0" borderId="0" xfId="0" applyNumberFormat="1" applyFont="1" applyFill="1" applyAlignment="1" applyProtection="1">
      <alignment horizontal="centerContinuous" vertical="center"/>
    </xf>
    <xf numFmtId="0" fontId="14" fillId="0" borderId="1" xfId="0" applyNumberFormat="1" applyFont="1" applyFill="1" applyBorder="1" applyAlignment="1" applyProtection="1">
      <alignment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13" fillId="0" borderId="11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vertical="center"/>
    </xf>
    <xf numFmtId="0" fontId="13" fillId="0" borderId="13" xfId="0" applyNumberFormat="1" applyFont="1" applyFill="1" applyBorder="1" applyAlignment="1" applyProtection="1">
      <alignment vertical="center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0" fontId="13" fillId="0" borderId="4" xfId="0" applyNumberFormat="1" applyFont="1" applyFill="1" applyBorder="1" applyAlignment="1" applyProtection="1">
      <alignment vertical="center"/>
    </xf>
    <xf numFmtId="0" fontId="13" fillId="0" borderId="5" xfId="0" applyNumberFormat="1" applyFont="1" applyFill="1" applyBorder="1" applyAlignment="1" applyProtection="1">
      <alignment horizontal="left" vertical="center" wrapText="1"/>
    </xf>
    <xf numFmtId="0" fontId="13" fillId="0" borderId="9" xfId="0" applyNumberFormat="1" applyFont="1" applyFill="1" applyBorder="1" applyAlignment="1" applyProtection="1">
      <alignment horizontal="left" vertical="center" wrapText="1"/>
    </xf>
    <xf numFmtId="0" fontId="13" fillId="0" borderId="13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Protection="1"/>
    <xf numFmtId="0" fontId="22" fillId="0" borderId="2" xfId="0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RowLevel_0" xfId="49"/>
    <cellStyle name="常规 2 5" xfId="50"/>
    <cellStyle name="ColLevel_0" xfId="51"/>
    <cellStyle name="常规 2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zoomScale="85" zoomScaleNormal="85" workbookViewId="0">
      <selection activeCell="H36" sqref="H36"/>
    </sheetView>
  </sheetViews>
  <sheetFormatPr defaultColWidth="9.12222222222222" defaultRowHeight="11.25"/>
  <cols>
    <col min="1" max="1" width="49.5" style="75" customWidth="1"/>
    <col min="2" max="2" width="22.4666666666667" style="75" customWidth="1"/>
    <col min="3" max="3" width="34.3777777777778" style="75" customWidth="1"/>
    <col min="4" max="4" width="22.8777777777778" style="75" customWidth="1"/>
    <col min="5" max="5" width="34.3777777777778" style="75" customWidth="1"/>
    <col min="6" max="6" width="21.2888888888889" style="75" customWidth="1"/>
    <col min="7" max="7" width="34.3777777777778" style="75" customWidth="1"/>
    <col min="8" max="8" width="19.9888888888889" style="75" customWidth="1"/>
    <col min="9" max="16384" width="9.12222222222222" style="75"/>
  </cols>
  <sheetData>
    <row r="1" ht="21" customHeight="1" spans="1:256">
      <c r="A1" s="381" t="s">
        <v>0</v>
      </c>
      <c r="B1" s="381"/>
      <c r="C1" s="381"/>
      <c r="D1" s="381"/>
      <c r="E1" s="381"/>
      <c r="G1" s="102"/>
      <c r="H1" s="97" t="s">
        <v>1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  <c r="BU1" s="102"/>
      <c r="BV1" s="102"/>
      <c r="BW1" s="102"/>
      <c r="BX1" s="102"/>
      <c r="BY1" s="102"/>
      <c r="BZ1" s="102"/>
      <c r="CA1" s="102"/>
      <c r="CB1" s="102"/>
      <c r="CC1" s="102"/>
      <c r="CD1" s="102"/>
      <c r="CE1" s="102"/>
      <c r="CF1" s="102"/>
      <c r="CG1" s="102"/>
      <c r="CH1" s="102"/>
      <c r="CI1" s="102"/>
      <c r="CJ1" s="102"/>
      <c r="CK1" s="102"/>
      <c r="CL1" s="102"/>
      <c r="CM1" s="102"/>
      <c r="CN1" s="102"/>
      <c r="CO1" s="102"/>
      <c r="CP1" s="102"/>
      <c r="CQ1" s="102"/>
      <c r="CR1" s="102"/>
      <c r="CS1" s="102"/>
      <c r="CT1" s="102"/>
      <c r="CU1" s="102"/>
      <c r="CV1" s="102"/>
      <c r="CW1" s="102"/>
      <c r="CX1" s="102"/>
      <c r="CY1" s="102"/>
      <c r="CZ1" s="102"/>
      <c r="DA1" s="102"/>
      <c r="DB1" s="102"/>
      <c r="DC1" s="102"/>
      <c r="DD1" s="102"/>
      <c r="DE1" s="102"/>
      <c r="DF1" s="102"/>
      <c r="DG1" s="102"/>
      <c r="DH1" s="102"/>
      <c r="DI1" s="102"/>
      <c r="DJ1" s="102"/>
      <c r="DK1" s="102"/>
      <c r="DL1" s="102"/>
      <c r="DM1" s="102"/>
      <c r="DN1" s="102"/>
      <c r="DO1" s="102"/>
      <c r="DP1" s="102"/>
      <c r="DQ1" s="102"/>
      <c r="DR1" s="102"/>
      <c r="DS1" s="102"/>
      <c r="DT1" s="102"/>
      <c r="DU1" s="102"/>
      <c r="DV1" s="102"/>
      <c r="DW1" s="102"/>
      <c r="DX1" s="102"/>
      <c r="DY1" s="102"/>
      <c r="DZ1" s="102"/>
      <c r="EA1" s="102"/>
      <c r="EB1" s="102"/>
      <c r="EC1" s="102"/>
      <c r="ED1" s="102"/>
      <c r="EE1" s="102"/>
      <c r="EF1" s="102"/>
      <c r="EG1" s="102"/>
      <c r="EH1" s="102"/>
      <c r="EI1" s="102"/>
      <c r="EJ1" s="102"/>
      <c r="EK1" s="102"/>
      <c r="EL1" s="102"/>
      <c r="EM1" s="102"/>
      <c r="EN1" s="102"/>
      <c r="EO1" s="102"/>
      <c r="EP1" s="102"/>
      <c r="EQ1" s="102"/>
      <c r="ER1" s="102"/>
      <c r="ES1" s="102"/>
      <c r="ET1" s="102"/>
      <c r="EU1" s="102"/>
      <c r="EV1" s="102"/>
      <c r="EW1" s="102"/>
      <c r="EX1" s="102"/>
      <c r="EY1" s="102"/>
      <c r="EZ1" s="102"/>
      <c r="FA1" s="102"/>
      <c r="FB1" s="102"/>
      <c r="FC1" s="102"/>
      <c r="FD1" s="102"/>
      <c r="FE1" s="102"/>
      <c r="FF1" s="102"/>
      <c r="FG1" s="102"/>
      <c r="FH1" s="102"/>
      <c r="FI1" s="102"/>
      <c r="FJ1" s="102"/>
      <c r="FK1" s="102"/>
      <c r="FL1" s="102"/>
      <c r="FM1" s="102"/>
      <c r="FN1" s="102"/>
      <c r="FO1" s="102"/>
      <c r="FP1" s="102"/>
      <c r="FQ1" s="102"/>
      <c r="FR1" s="102"/>
      <c r="FS1" s="102"/>
      <c r="FT1" s="102"/>
      <c r="FU1" s="102"/>
      <c r="FV1" s="102"/>
      <c r="FW1" s="102"/>
      <c r="FX1" s="102"/>
      <c r="FY1" s="102"/>
      <c r="FZ1" s="102"/>
      <c r="GA1" s="102"/>
      <c r="GB1" s="102"/>
      <c r="GC1" s="102"/>
      <c r="GD1" s="102"/>
      <c r="GE1" s="102"/>
      <c r="GF1" s="102"/>
      <c r="GG1" s="102"/>
      <c r="GH1" s="102"/>
      <c r="GI1" s="102"/>
      <c r="GJ1" s="102"/>
      <c r="GK1" s="102"/>
      <c r="GL1" s="102"/>
      <c r="GM1" s="102"/>
      <c r="GN1" s="102"/>
      <c r="GO1" s="102"/>
      <c r="GP1" s="102"/>
      <c r="GQ1" s="102"/>
      <c r="GR1" s="102"/>
      <c r="GS1" s="102"/>
      <c r="GT1" s="102"/>
      <c r="GU1" s="102"/>
      <c r="GV1" s="102"/>
      <c r="GW1" s="102"/>
      <c r="GX1" s="102"/>
      <c r="GY1" s="102"/>
      <c r="GZ1" s="102"/>
      <c r="HA1" s="102"/>
      <c r="HB1" s="102"/>
      <c r="HC1" s="102"/>
      <c r="HD1" s="102"/>
      <c r="HE1" s="102"/>
      <c r="HF1" s="102"/>
      <c r="HG1" s="102"/>
      <c r="HH1" s="102"/>
      <c r="HI1" s="102"/>
      <c r="HJ1" s="102"/>
      <c r="HK1" s="102"/>
      <c r="HL1" s="102"/>
      <c r="HM1" s="102"/>
      <c r="HN1" s="102"/>
      <c r="HO1" s="102"/>
      <c r="HP1" s="102"/>
      <c r="HQ1" s="102"/>
      <c r="HR1" s="102"/>
      <c r="HS1" s="102"/>
      <c r="HT1" s="102"/>
      <c r="HU1" s="102"/>
      <c r="HV1" s="102"/>
      <c r="HW1" s="102"/>
      <c r="HX1" s="102"/>
      <c r="HY1" s="102"/>
      <c r="HZ1" s="102"/>
      <c r="IA1" s="102"/>
      <c r="IB1" s="102"/>
      <c r="IC1" s="102"/>
      <c r="ID1" s="102"/>
      <c r="IE1" s="102"/>
      <c r="IF1" s="102"/>
      <c r="IG1" s="102"/>
      <c r="IH1" s="102"/>
      <c r="II1" s="102"/>
      <c r="IJ1" s="102"/>
      <c r="IK1" s="102"/>
      <c r="IL1" s="102"/>
      <c r="IM1" s="102"/>
      <c r="IN1" s="102"/>
      <c r="IO1" s="102"/>
      <c r="IP1" s="102"/>
      <c r="IQ1" s="102"/>
      <c r="IR1" s="102"/>
      <c r="IS1" s="102"/>
      <c r="IT1" s="102"/>
      <c r="IU1" s="102"/>
      <c r="IV1" s="102"/>
    </row>
    <row r="2" ht="21" customHeight="1" spans="1:256">
      <c r="A2" s="77" t="s">
        <v>2</v>
      </c>
      <c r="B2" s="77"/>
      <c r="C2" s="77"/>
      <c r="D2" s="77"/>
      <c r="E2" s="77"/>
      <c r="F2" s="77"/>
      <c r="G2" s="382"/>
      <c r="H2" s="382"/>
      <c r="I2" s="38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  <c r="CC2" s="102"/>
      <c r="CD2" s="102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2"/>
      <c r="CW2" s="102"/>
      <c r="CX2" s="102"/>
      <c r="CY2" s="102"/>
      <c r="CZ2" s="102"/>
      <c r="DA2" s="102"/>
      <c r="DB2" s="102"/>
      <c r="DC2" s="102"/>
      <c r="DD2" s="102"/>
      <c r="DE2" s="102"/>
      <c r="DF2" s="102"/>
      <c r="DG2" s="102"/>
      <c r="DH2" s="102"/>
      <c r="DI2" s="102"/>
      <c r="DJ2" s="102"/>
      <c r="DK2" s="102"/>
      <c r="DL2" s="102"/>
      <c r="DM2" s="102"/>
      <c r="DN2" s="102"/>
      <c r="DO2" s="102"/>
      <c r="DP2" s="102"/>
      <c r="DQ2" s="102"/>
      <c r="DR2" s="102"/>
      <c r="DS2" s="102"/>
      <c r="DT2" s="102"/>
      <c r="DU2" s="102"/>
      <c r="DV2" s="102"/>
      <c r="DW2" s="102"/>
      <c r="DX2" s="102"/>
      <c r="DY2" s="102"/>
      <c r="DZ2" s="102"/>
      <c r="EA2" s="102"/>
      <c r="EB2" s="102"/>
      <c r="EC2" s="102"/>
      <c r="ED2" s="102"/>
      <c r="EE2" s="102"/>
      <c r="EF2" s="102"/>
      <c r="EG2" s="102"/>
      <c r="EH2" s="102"/>
      <c r="EI2" s="102"/>
      <c r="EJ2" s="102"/>
      <c r="EK2" s="102"/>
      <c r="EL2" s="102"/>
      <c r="EM2" s="102"/>
      <c r="EN2" s="102"/>
      <c r="EO2" s="102"/>
      <c r="EP2" s="102"/>
      <c r="EQ2" s="102"/>
      <c r="ER2" s="102"/>
      <c r="ES2" s="102"/>
      <c r="ET2" s="102"/>
      <c r="EU2" s="102"/>
      <c r="EV2" s="102"/>
      <c r="EW2" s="102"/>
      <c r="EX2" s="102"/>
      <c r="EY2" s="102"/>
      <c r="EZ2" s="102"/>
      <c r="FA2" s="102"/>
      <c r="FB2" s="102"/>
      <c r="FC2" s="102"/>
      <c r="FD2" s="102"/>
      <c r="FE2" s="102"/>
      <c r="FF2" s="102"/>
      <c r="FG2" s="102"/>
      <c r="FH2" s="102"/>
      <c r="FI2" s="102"/>
      <c r="FJ2" s="102"/>
      <c r="FK2" s="102"/>
      <c r="FL2" s="102"/>
      <c r="FM2" s="102"/>
      <c r="FN2" s="102"/>
      <c r="FO2" s="102"/>
      <c r="FP2" s="102"/>
      <c r="FQ2" s="102"/>
      <c r="FR2" s="102"/>
      <c r="FS2" s="102"/>
      <c r="FT2" s="102"/>
      <c r="FU2" s="102"/>
      <c r="FV2" s="102"/>
      <c r="FW2" s="102"/>
      <c r="FX2" s="102"/>
      <c r="FY2" s="102"/>
      <c r="FZ2" s="102"/>
      <c r="GA2" s="102"/>
      <c r="GB2" s="102"/>
      <c r="GC2" s="102"/>
      <c r="GD2" s="102"/>
      <c r="GE2" s="102"/>
      <c r="GF2" s="102"/>
      <c r="GG2" s="102"/>
      <c r="GH2" s="102"/>
      <c r="GI2" s="102"/>
      <c r="GJ2" s="102"/>
      <c r="GK2" s="102"/>
      <c r="GL2" s="102"/>
      <c r="GM2" s="102"/>
      <c r="GN2" s="102"/>
      <c r="GO2" s="102"/>
      <c r="GP2" s="102"/>
      <c r="GQ2" s="102"/>
      <c r="GR2" s="102"/>
      <c r="GS2" s="102"/>
      <c r="GT2" s="102"/>
      <c r="GU2" s="102"/>
      <c r="GV2" s="102"/>
      <c r="GW2" s="102"/>
      <c r="GX2" s="102"/>
      <c r="GY2" s="102"/>
      <c r="GZ2" s="102"/>
      <c r="HA2" s="102"/>
      <c r="HB2" s="102"/>
      <c r="HC2" s="102"/>
      <c r="HD2" s="102"/>
      <c r="HE2" s="102"/>
      <c r="HF2" s="102"/>
      <c r="HG2" s="102"/>
      <c r="HH2" s="102"/>
      <c r="HI2" s="102"/>
      <c r="HJ2" s="102"/>
      <c r="HK2" s="102"/>
      <c r="HL2" s="102"/>
      <c r="HM2" s="102"/>
      <c r="HN2" s="102"/>
      <c r="HO2" s="102"/>
      <c r="HP2" s="102"/>
      <c r="HQ2" s="102"/>
      <c r="HR2" s="102"/>
      <c r="HS2" s="102"/>
      <c r="HT2" s="102"/>
      <c r="HU2" s="102"/>
      <c r="HV2" s="102"/>
      <c r="HW2" s="102"/>
      <c r="HX2" s="102"/>
      <c r="HY2" s="102"/>
      <c r="HZ2" s="102"/>
      <c r="IA2" s="102"/>
      <c r="IB2" s="102"/>
      <c r="IC2" s="102"/>
      <c r="ID2" s="102"/>
      <c r="IE2" s="102"/>
      <c r="IF2" s="102"/>
      <c r="IG2" s="102"/>
      <c r="IH2" s="102"/>
      <c r="II2" s="102"/>
      <c r="IJ2" s="102"/>
      <c r="IK2" s="102"/>
      <c r="IL2" s="102"/>
      <c r="IM2" s="102"/>
      <c r="IN2" s="102"/>
      <c r="IO2" s="102"/>
      <c r="IP2" s="102"/>
      <c r="IQ2" s="102"/>
      <c r="IR2" s="102"/>
      <c r="IS2" s="102"/>
      <c r="IT2" s="102"/>
      <c r="IU2" s="102"/>
      <c r="IV2" s="102"/>
    </row>
    <row r="3" ht="21" customHeight="1" spans="1:256">
      <c r="A3" s="383"/>
      <c r="B3" s="383"/>
      <c r="C3" s="383"/>
      <c r="D3" s="381"/>
      <c r="E3" s="381"/>
      <c r="G3" s="102"/>
      <c r="H3" s="100" t="s">
        <v>3</v>
      </c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  <c r="CU3" s="102"/>
      <c r="CV3" s="102"/>
      <c r="CW3" s="102"/>
      <c r="CX3" s="102"/>
      <c r="CY3" s="102"/>
      <c r="CZ3" s="102"/>
      <c r="DA3" s="102"/>
      <c r="DB3" s="102"/>
      <c r="DC3" s="102"/>
      <c r="DD3" s="102"/>
      <c r="DE3" s="102"/>
      <c r="DF3" s="102"/>
      <c r="DG3" s="102"/>
      <c r="DH3" s="102"/>
      <c r="DI3" s="102"/>
      <c r="DJ3" s="102"/>
      <c r="DK3" s="102"/>
      <c r="DL3" s="102"/>
      <c r="DM3" s="102"/>
      <c r="DN3" s="102"/>
      <c r="DO3" s="102"/>
      <c r="DP3" s="102"/>
      <c r="DQ3" s="102"/>
      <c r="DR3" s="102"/>
      <c r="DS3" s="102"/>
      <c r="DT3" s="102"/>
      <c r="DU3" s="102"/>
      <c r="DV3" s="102"/>
      <c r="DW3" s="102"/>
      <c r="DX3" s="102"/>
      <c r="DY3" s="102"/>
      <c r="DZ3" s="102"/>
      <c r="EA3" s="102"/>
      <c r="EB3" s="102"/>
      <c r="EC3" s="102"/>
      <c r="ED3" s="102"/>
      <c r="EE3" s="102"/>
      <c r="EF3" s="102"/>
      <c r="EG3" s="102"/>
      <c r="EH3" s="102"/>
      <c r="EI3" s="102"/>
      <c r="EJ3" s="102"/>
      <c r="EK3" s="102"/>
      <c r="EL3" s="102"/>
      <c r="EM3" s="102"/>
      <c r="EN3" s="102"/>
      <c r="EO3" s="102"/>
      <c r="EP3" s="102"/>
      <c r="EQ3" s="102"/>
      <c r="ER3" s="102"/>
      <c r="ES3" s="102"/>
      <c r="ET3" s="102"/>
      <c r="EU3" s="102"/>
      <c r="EV3" s="102"/>
      <c r="EW3" s="102"/>
      <c r="EX3" s="102"/>
      <c r="EY3" s="102"/>
      <c r="EZ3" s="102"/>
      <c r="FA3" s="102"/>
      <c r="FB3" s="102"/>
      <c r="FC3" s="102"/>
      <c r="FD3" s="102"/>
      <c r="FE3" s="102"/>
      <c r="FF3" s="102"/>
      <c r="FG3" s="102"/>
      <c r="FH3" s="102"/>
      <c r="FI3" s="102"/>
      <c r="FJ3" s="102"/>
      <c r="FK3" s="102"/>
      <c r="FL3" s="102"/>
      <c r="FM3" s="102"/>
      <c r="FN3" s="102"/>
      <c r="FO3" s="102"/>
      <c r="FP3" s="102"/>
      <c r="FQ3" s="102"/>
      <c r="FR3" s="102"/>
      <c r="FS3" s="102"/>
      <c r="FT3" s="102"/>
      <c r="FU3" s="102"/>
      <c r="FV3" s="102"/>
      <c r="FW3" s="102"/>
      <c r="FX3" s="102"/>
      <c r="FY3" s="102"/>
      <c r="FZ3" s="102"/>
      <c r="GA3" s="102"/>
      <c r="GB3" s="102"/>
      <c r="GC3" s="102"/>
      <c r="GD3" s="102"/>
      <c r="GE3" s="102"/>
      <c r="GF3" s="102"/>
      <c r="GG3" s="102"/>
      <c r="GH3" s="102"/>
      <c r="GI3" s="102"/>
      <c r="GJ3" s="102"/>
      <c r="GK3" s="102"/>
      <c r="GL3" s="102"/>
      <c r="GM3" s="102"/>
      <c r="GN3" s="102"/>
      <c r="GO3" s="102"/>
      <c r="GP3" s="102"/>
      <c r="GQ3" s="102"/>
      <c r="GR3" s="102"/>
      <c r="GS3" s="102"/>
      <c r="GT3" s="102"/>
      <c r="GU3" s="102"/>
      <c r="GV3" s="102"/>
      <c r="GW3" s="102"/>
      <c r="GX3" s="102"/>
      <c r="GY3" s="102"/>
      <c r="GZ3" s="102"/>
      <c r="HA3" s="102"/>
      <c r="HB3" s="102"/>
      <c r="HC3" s="102"/>
      <c r="HD3" s="102"/>
      <c r="HE3" s="102"/>
      <c r="HF3" s="102"/>
      <c r="HG3" s="102"/>
      <c r="HH3" s="102"/>
      <c r="HI3" s="102"/>
      <c r="HJ3" s="102"/>
      <c r="HK3" s="102"/>
      <c r="HL3" s="102"/>
      <c r="HM3" s="102"/>
      <c r="HN3" s="102"/>
      <c r="HO3" s="102"/>
      <c r="HP3" s="102"/>
      <c r="HQ3" s="102"/>
      <c r="HR3" s="102"/>
      <c r="HS3" s="102"/>
      <c r="HT3" s="102"/>
      <c r="HU3" s="102"/>
      <c r="HV3" s="102"/>
      <c r="HW3" s="102"/>
      <c r="HX3" s="102"/>
      <c r="HY3" s="102"/>
      <c r="HZ3" s="102"/>
      <c r="IA3" s="102"/>
      <c r="IB3" s="102"/>
      <c r="IC3" s="102"/>
      <c r="ID3" s="102"/>
      <c r="IE3" s="102"/>
      <c r="IF3" s="102"/>
      <c r="IG3" s="102"/>
      <c r="IH3" s="102"/>
      <c r="II3" s="102"/>
      <c r="IJ3" s="102"/>
      <c r="IK3" s="102"/>
      <c r="IL3" s="102"/>
      <c r="IM3" s="102"/>
      <c r="IN3" s="102"/>
      <c r="IO3" s="102"/>
      <c r="IP3" s="102"/>
      <c r="IQ3" s="102"/>
      <c r="IR3" s="102"/>
      <c r="IS3" s="102"/>
      <c r="IT3" s="102"/>
      <c r="IU3" s="102"/>
      <c r="IV3" s="102"/>
    </row>
    <row r="4" s="380" customFormat="1" ht="21" customHeight="1" spans="1:256">
      <c r="A4" s="384" t="s">
        <v>4</v>
      </c>
      <c r="B4" s="384"/>
      <c r="C4" s="384" t="s">
        <v>5</v>
      </c>
      <c r="D4" s="384"/>
      <c r="E4" s="384"/>
      <c r="F4" s="384"/>
      <c r="G4" s="385"/>
      <c r="H4" s="385"/>
      <c r="I4" s="394"/>
      <c r="J4" s="394"/>
      <c r="K4" s="394"/>
      <c r="L4" s="394"/>
      <c r="M4" s="394"/>
      <c r="N4" s="394"/>
      <c r="O4" s="394"/>
      <c r="P4" s="394"/>
      <c r="Q4" s="394"/>
      <c r="R4" s="394"/>
      <c r="S4" s="394"/>
      <c r="T4" s="394"/>
      <c r="U4" s="394"/>
      <c r="V4" s="394"/>
      <c r="W4" s="394"/>
      <c r="X4" s="394"/>
      <c r="Y4" s="394"/>
      <c r="Z4" s="394"/>
      <c r="AA4" s="394"/>
      <c r="AB4" s="394"/>
      <c r="AC4" s="394"/>
      <c r="AD4" s="394"/>
      <c r="AE4" s="394"/>
      <c r="AF4" s="394"/>
      <c r="AG4" s="394"/>
      <c r="AH4" s="394"/>
      <c r="AI4" s="394"/>
      <c r="AJ4" s="394"/>
      <c r="AK4" s="394"/>
      <c r="AL4" s="394"/>
      <c r="AM4" s="394"/>
      <c r="AN4" s="394"/>
      <c r="AO4" s="394"/>
      <c r="AP4" s="394"/>
      <c r="AQ4" s="394"/>
      <c r="AR4" s="394"/>
      <c r="AS4" s="394"/>
      <c r="AT4" s="394"/>
      <c r="AU4" s="394"/>
      <c r="AV4" s="394"/>
      <c r="AW4" s="394"/>
      <c r="AX4" s="394"/>
      <c r="AY4" s="394"/>
      <c r="AZ4" s="394"/>
      <c r="BA4" s="394"/>
      <c r="BB4" s="394"/>
      <c r="BC4" s="394"/>
      <c r="BD4" s="394"/>
      <c r="BE4" s="394"/>
      <c r="BF4" s="394"/>
      <c r="BG4" s="394"/>
      <c r="BH4" s="394"/>
      <c r="BI4" s="394"/>
      <c r="BJ4" s="394"/>
      <c r="BK4" s="394"/>
      <c r="BL4" s="394"/>
      <c r="BM4" s="394"/>
      <c r="BN4" s="394"/>
      <c r="BO4" s="394"/>
      <c r="BP4" s="394"/>
      <c r="BQ4" s="394"/>
      <c r="BR4" s="394"/>
      <c r="BS4" s="394"/>
      <c r="BT4" s="394"/>
      <c r="BU4" s="394"/>
      <c r="BV4" s="394"/>
      <c r="BW4" s="394"/>
      <c r="BX4" s="394"/>
      <c r="BY4" s="394"/>
      <c r="BZ4" s="394"/>
      <c r="CA4" s="394"/>
      <c r="CB4" s="394"/>
      <c r="CC4" s="394"/>
      <c r="CD4" s="394"/>
      <c r="CE4" s="394"/>
      <c r="CF4" s="394"/>
      <c r="CG4" s="394"/>
      <c r="CH4" s="394"/>
      <c r="CI4" s="394"/>
      <c r="CJ4" s="394"/>
      <c r="CK4" s="394"/>
      <c r="CL4" s="394"/>
      <c r="CM4" s="394"/>
      <c r="CN4" s="394"/>
      <c r="CO4" s="394"/>
      <c r="CP4" s="394"/>
      <c r="CQ4" s="394"/>
      <c r="CR4" s="394"/>
      <c r="CS4" s="394"/>
      <c r="CT4" s="394"/>
      <c r="CU4" s="394"/>
      <c r="CV4" s="394"/>
      <c r="CW4" s="394"/>
      <c r="CX4" s="394"/>
      <c r="CY4" s="394"/>
      <c r="CZ4" s="394"/>
      <c r="DA4" s="394"/>
      <c r="DB4" s="394"/>
      <c r="DC4" s="394"/>
      <c r="DD4" s="394"/>
      <c r="DE4" s="394"/>
      <c r="DF4" s="394"/>
      <c r="DG4" s="394"/>
      <c r="DH4" s="394"/>
      <c r="DI4" s="394"/>
      <c r="DJ4" s="394"/>
      <c r="DK4" s="394"/>
      <c r="DL4" s="394"/>
      <c r="DM4" s="394"/>
      <c r="DN4" s="394"/>
      <c r="DO4" s="394"/>
      <c r="DP4" s="394"/>
      <c r="DQ4" s="394"/>
      <c r="DR4" s="394"/>
      <c r="DS4" s="394"/>
      <c r="DT4" s="394"/>
      <c r="DU4" s="394"/>
      <c r="DV4" s="394"/>
      <c r="DW4" s="394"/>
      <c r="DX4" s="394"/>
      <c r="DY4" s="394"/>
      <c r="DZ4" s="394"/>
      <c r="EA4" s="394"/>
      <c r="EB4" s="394"/>
      <c r="EC4" s="394"/>
      <c r="ED4" s="394"/>
      <c r="EE4" s="394"/>
      <c r="EF4" s="394"/>
      <c r="EG4" s="394"/>
      <c r="EH4" s="394"/>
      <c r="EI4" s="394"/>
      <c r="EJ4" s="394"/>
      <c r="EK4" s="394"/>
      <c r="EL4" s="394"/>
      <c r="EM4" s="394"/>
      <c r="EN4" s="394"/>
      <c r="EO4" s="394"/>
      <c r="EP4" s="394"/>
      <c r="EQ4" s="394"/>
      <c r="ER4" s="394"/>
      <c r="ES4" s="394"/>
      <c r="ET4" s="394"/>
      <c r="EU4" s="394"/>
      <c r="EV4" s="394"/>
      <c r="EW4" s="394"/>
      <c r="EX4" s="394"/>
      <c r="EY4" s="394"/>
      <c r="EZ4" s="394"/>
      <c r="FA4" s="394"/>
      <c r="FB4" s="394"/>
      <c r="FC4" s="394"/>
      <c r="FD4" s="394"/>
      <c r="FE4" s="394"/>
      <c r="FF4" s="394"/>
      <c r="FG4" s="394"/>
      <c r="FH4" s="394"/>
      <c r="FI4" s="394"/>
      <c r="FJ4" s="394"/>
      <c r="FK4" s="394"/>
      <c r="FL4" s="394"/>
      <c r="FM4" s="394"/>
      <c r="FN4" s="394"/>
      <c r="FO4" s="394"/>
      <c r="FP4" s="394"/>
      <c r="FQ4" s="394"/>
      <c r="FR4" s="394"/>
      <c r="FS4" s="394"/>
      <c r="FT4" s="394"/>
      <c r="FU4" s="394"/>
      <c r="FV4" s="394"/>
      <c r="FW4" s="394"/>
      <c r="FX4" s="394"/>
      <c r="FY4" s="394"/>
      <c r="FZ4" s="394"/>
      <c r="GA4" s="394"/>
      <c r="GB4" s="394"/>
      <c r="GC4" s="394"/>
      <c r="GD4" s="394"/>
      <c r="GE4" s="394"/>
      <c r="GF4" s="394"/>
      <c r="GG4" s="394"/>
      <c r="GH4" s="394"/>
      <c r="GI4" s="394"/>
      <c r="GJ4" s="394"/>
      <c r="GK4" s="394"/>
      <c r="GL4" s="394"/>
      <c r="GM4" s="394"/>
      <c r="GN4" s="394"/>
      <c r="GO4" s="394"/>
      <c r="GP4" s="394"/>
      <c r="GQ4" s="394"/>
      <c r="GR4" s="394"/>
      <c r="GS4" s="394"/>
      <c r="GT4" s="394"/>
      <c r="GU4" s="394"/>
      <c r="GV4" s="394"/>
      <c r="GW4" s="394"/>
      <c r="GX4" s="394"/>
      <c r="GY4" s="394"/>
      <c r="GZ4" s="394"/>
      <c r="HA4" s="394"/>
      <c r="HB4" s="394"/>
      <c r="HC4" s="394"/>
      <c r="HD4" s="394"/>
      <c r="HE4" s="394"/>
      <c r="HF4" s="394"/>
      <c r="HG4" s="394"/>
      <c r="HH4" s="394"/>
      <c r="HI4" s="394"/>
      <c r="HJ4" s="394"/>
      <c r="HK4" s="394"/>
      <c r="HL4" s="394"/>
      <c r="HM4" s="394"/>
      <c r="HN4" s="394"/>
      <c r="HO4" s="394"/>
      <c r="HP4" s="394"/>
      <c r="HQ4" s="394"/>
      <c r="HR4" s="394"/>
      <c r="HS4" s="394"/>
      <c r="HT4" s="394"/>
      <c r="HU4" s="394"/>
      <c r="HV4" s="394"/>
      <c r="HW4" s="394"/>
      <c r="HX4" s="394"/>
      <c r="HY4" s="394"/>
      <c r="HZ4" s="394"/>
      <c r="IA4" s="394"/>
      <c r="IB4" s="394"/>
      <c r="IC4" s="394"/>
      <c r="ID4" s="394"/>
      <c r="IE4" s="394"/>
      <c r="IF4" s="394"/>
      <c r="IG4" s="394"/>
      <c r="IH4" s="394"/>
      <c r="II4" s="394"/>
      <c r="IJ4" s="394"/>
      <c r="IK4" s="394"/>
      <c r="IL4" s="394"/>
      <c r="IM4" s="394"/>
      <c r="IN4" s="394"/>
      <c r="IO4" s="394"/>
      <c r="IP4" s="394"/>
      <c r="IQ4" s="394"/>
      <c r="IR4" s="394"/>
      <c r="IS4" s="394"/>
      <c r="IT4" s="394"/>
      <c r="IU4" s="394"/>
      <c r="IV4" s="394"/>
    </row>
    <row r="5" s="380" customFormat="1" ht="21" customHeight="1" spans="1:256">
      <c r="A5" s="80" t="s">
        <v>6</v>
      </c>
      <c r="B5" s="80" t="s">
        <v>7</v>
      </c>
      <c r="C5" s="85" t="s">
        <v>8</v>
      </c>
      <c r="D5" s="386" t="s">
        <v>7</v>
      </c>
      <c r="E5" s="85" t="s">
        <v>9</v>
      </c>
      <c r="F5" s="386" t="s">
        <v>7</v>
      </c>
      <c r="G5" s="85" t="s">
        <v>10</v>
      </c>
      <c r="H5" s="386" t="s">
        <v>7</v>
      </c>
      <c r="I5" s="394"/>
      <c r="J5" s="394"/>
      <c r="K5" s="394"/>
      <c r="L5" s="394"/>
      <c r="M5" s="394"/>
      <c r="N5" s="394"/>
      <c r="O5" s="394"/>
      <c r="P5" s="394"/>
      <c r="Q5" s="394"/>
      <c r="R5" s="394"/>
      <c r="S5" s="394"/>
      <c r="T5" s="394"/>
      <c r="U5" s="394"/>
      <c r="V5" s="394"/>
      <c r="W5" s="394"/>
      <c r="X5" s="394"/>
      <c r="Y5" s="394"/>
      <c r="Z5" s="394"/>
      <c r="AA5" s="394"/>
      <c r="AB5" s="394"/>
      <c r="AC5" s="394"/>
      <c r="AD5" s="394"/>
      <c r="AE5" s="394"/>
      <c r="AF5" s="394"/>
      <c r="AG5" s="394"/>
      <c r="AH5" s="394"/>
      <c r="AI5" s="394"/>
      <c r="AJ5" s="394"/>
      <c r="AK5" s="394"/>
      <c r="AL5" s="394"/>
      <c r="AM5" s="394"/>
      <c r="AN5" s="394"/>
      <c r="AO5" s="394"/>
      <c r="AP5" s="394"/>
      <c r="AQ5" s="394"/>
      <c r="AR5" s="394"/>
      <c r="AS5" s="394"/>
      <c r="AT5" s="394"/>
      <c r="AU5" s="394"/>
      <c r="AV5" s="394"/>
      <c r="AW5" s="394"/>
      <c r="AX5" s="394"/>
      <c r="AY5" s="394"/>
      <c r="AZ5" s="394"/>
      <c r="BA5" s="394"/>
      <c r="BB5" s="394"/>
      <c r="BC5" s="394"/>
      <c r="BD5" s="394"/>
      <c r="BE5" s="394"/>
      <c r="BF5" s="394"/>
      <c r="BG5" s="394"/>
      <c r="BH5" s="394"/>
      <c r="BI5" s="394"/>
      <c r="BJ5" s="394"/>
      <c r="BK5" s="394"/>
      <c r="BL5" s="394"/>
      <c r="BM5" s="394"/>
      <c r="BN5" s="394"/>
      <c r="BO5" s="394"/>
      <c r="BP5" s="394"/>
      <c r="BQ5" s="394"/>
      <c r="BR5" s="394"/>
      <c r="BS5" s="394"/>
      <c r="BT5" s="394"/>
      <c r="BU5" s="394"/>
      <c r="BV5" s="394"/>
      <c r="BW5" s="394"/>
      <c r="BX5" s="394"/>
      <c r="BY5" s="394"/>
      <c r="BZ5" s="394"/>
      <c r="CA5" s="394"/>
      <c r="CB5" s="394"/>
      <c r="CC5" s="394"/>
      <c r="CD5" s="394"/>
      <c r="CE5" s="394"/>
      <c r="CF5" s="394"/>
      <c r="CG5" s="394"/>
      <c r="CH5" s="394"/>
      <c r="CI5" s="394"/>
      <c r="CJ5" s="394"/>
      <c r="CK5" s="394"/>
      <c r="CL5" s="394"/>
      <c r="CM5" s="394"/>
      <c r="CN5" s="394"/>
      <c r="CO5" s="394"/>
      <c r="CP5" s="394"/>
      <c r="CQ5" s="394"/>
      <c r="CR5" s="394"/>
      <c r="CS5" s="394"/>
      <c r="CT5" s="394"/>
      <c r="CU5" s="394"/>
      <c r="CV5" s="394"/>
      <c r="CW5" s="394"/>
      <c r="CX5" s="394"/>
      <c r="CY5" s="394"/>
      <c r="CZ5" s="394"/>
      <c r="DA5" s="394"/>
      <c r="DB5" s="394"/>
      <c r="DC5" s="394"/>
      <c r="DD5" s="394"/>
      <c r="DE5" s="394"/>
      <c r="DF5" s="394"/>
      <c r="DG5" s="394"/>
      <c r="DH5" s="394"/>
      <c r="DI5" s="394"/>
      <c r="DJ5" s="394"/>
      <c r="DK5" s="394"/>
      <c r="DL5" s="394"/>
      <c r="DM5" s="394"/>
      <c r="DN5" s="394"/>
      <c r="DO5" s="394"/>
      <c r="DP5" s="394"/>
      <c r="DQ5" s="394"/>
      <c r="DR5" s="394"/>
      <c r="DS5" s="394"/>
      <c r="DT5" s="394"/>
      <c r="DU5" s="394"/>
      <c r="DV5" s="394"/>
      <c r="DW5" s="394"/>
      <c r="DX5" s="394"/>
      <c r="DY5" s="394"/>
      <c r="DZ5" s="394"/>
      <c r="EA5" s="394"/>
      <c r="EB5" s="394"/>
      <c r="EC5" s="394"/>
      <c r="ED5" s="394"/>
      <c r="EE5" s="394"/>
      <c r="EF5" s="394"/>
      <c r="EG5" s="394"/>
      <c r="EH5" s="394"/>
      <c r="EI5" s="394"/>
      <c r="EJ5" s="394"/>
      <c r="EK5" s="394"/>
      <c r="EL5" s="394"/>
      <c r="EM5" s="394"/>
      <c r="EN5" s="394"/>
      <c r="EO5" s="394"/>
      <c r="EP5" s="394"/>
      <c r="EQ5" s="394"/>
      <c r="ER5" s="394"/>
      <c r="ES5" s="394"/>
      <c r="ET5" s="394"/>
      <c r="EU5" s="394"/>
      <c r="EV5" s="394"/>
      <c r="EW5" s="394"/>
      <c r="EX5" s="394"/>
      <c r="EY5" s="394"/>
      <c r="EZ5" s="394"/>
      <c r="FA5" s="394"/>
      <c r="FB5" s="394"/>
      <c r="FC5" s="394"/>
      <c r="FD5" s="394"/>
      <c r="FE5" s="394"/>
      <c r="FF5" s="394"/>
      <c r="FG5" s="394"/>
      <c r="FH5" s="394"/>
      <c r="FI5" s="394"/>
      <c r="FJ5" s="394"/>
      <c r="FK5" s="394"/>
      <c r="FL5" s="394"/>
      <c r="FM5" s="394"/>
      <c r="FN5" s="394"/>
      <c r="FO5" s="394"/>
      <c r="FP5" s="394"/>
      <c r="FQ5" s="394"/>
      <c r="FR5" s="394"/>
      <c r="FS5" s="394"/>
      <c r="FT5" s="394"/>
      <c r="FU5" s="394"/>
      <c r="FV5" s="394"/>
      <c r="FW5" s="394"/>
      <c r="FX5" s="394"/>
      <c r="FY5" s="394"/>
      <c r="FZ5" s="394"/>
      <c r="GA5" s="394"/>
      <c r="GB5" s="394"/>
      <c r="GC5" s="394"/>
      <c r="GD5" s="394"/>
      <c r="GE5" s="394"/>
      <c r="GF5" s="394"/>
      <c r="GG5" s="394"/>
      <c r="GH5" s="394"/>
      <c r="GI5" s="394"/>
      <c r="GJ5" s="394"/>
      <c r="GK5" s="394"/>
      <c r="GL5" s="394"/>
      <c r="GM5" s="394"/>
      <c r="GN5" s="394"/>
      <c r="GO5" s="394"/>
      <c r="GP5" s="394"/>
      <c r="GQ5" s="394"/>
      <c r="GR5" s="394"/>
      <c r="GS5" s="394"/>
      <c r="GT5" s="394"/>
      <c r="GU5" s="394"/>
      <c r="GV5" s="394"/>
      <c r="GW5" s="394"/>
      <c r="GX5" s="394"/>
      <c r="GY5" s="394"/>
      <c r="GZ5" s="394"/>
      <c r="HA5" s="394"/>
      <c r="HB5" s="394"/>
      <c r="HC5" s="394"/>
      <c r="HD5" s="394"/>
      <c r="HE5" s="394"/>
      <c r="HF5" s="394"/>
      <c r="HG5" s="394"/>
      <c r="HH5" s="394"/>
      <c r="HI5" s="394"/>
      <c r="HJ5" s="394"/>
      <c r="HK5" s="394"/>
      <c r="HL5" s="394"/>
      <c r="HM5" s="394"/>
      <c r="HN5" s="394"/>
      <c r="HO5" s="394"/>
      <c r="HP5" s="394"/>
      <c r="HQ5" s="394"/>
      <c r="HR5" s="394"/>
      <c r="HS5" s="394"/>
      <c r="HT5" s="394"/>
      <c r="HU5" s="394"/>
      <c r="HV5" s="394"/>
      <c r="HW5" s="394"/>
      <c r="HX5" s="394"/>
      <c r="HY5" s="394"/>
      <c r="HZ5" s="394"/>
      <c r="IA5" s="394"/>
      <c r="IB5" s="394"/>
      <c r="IC5" s="394"/>
      <c r="ID5" s="394"/>
      <c r="IE5" s="394"/>
      <c r="IF5" s="394"/>
      <c r="IG5" s="394"/>
      <c r="IH5" s="394"/>
      <c r="II5" s="394"/>
      <c r="IJ5" s="394"/>
      <c r="IK5" s="394"/>
      <c r="IL5" s="394"/>
      <c r="IM5" s="394"/>
      <c r="IN5" s="394"/>
      <c r="IO5" s="394"/>
      <c r="IP5" s="394"/>
      <c r="IQ5" s="394"/>
      <c r="IR5" s="394"/>
      <c r="IS5" s="394"/>
      <c r="IT5" s="394"/>
      <c r="IU5" s="394"/>
      <c r="IV5" s="394"/>
    </row>
    <row r="6" s="380" customFormat="1" ht="21" customHeight="1" spans="1:256">
      <c r="A6" s="362" t="s">
        <v>11</v>
      </c>
      <c r="B6" s="363">
        <v>18263450</v>
      </c>
      <c r="C6" s="387" t="s">
        <v>12</v>
      </c>
      <c r="D6" s="363">
        <v>46500</v>
      </c>
      <c r="E6" s="388" t="s">
        <v>13</v>
      </c>
      <c r="F6" s="363">
        <v>16266450</v>
      </c>
      <c r="G6" s="388" t="s">
        <v>14</v>
      </c>
      <c r="H6" s="363">
        <v>5150335</v>
      </c>
      <c r="I6" s="394"/>
      <c r="J6" s="394"/>
      <c r="K6" s="394"/>
      <c r="L6" s="394"/>
      <c r="M6" s="394"/>
      <c r="N6" s="394"/>
      <c r="O6" s="394"/>
      <c r="P6" s="394"/>
      <c r="Q6" s="394"/>
      <c r="R6" s="394"/>
      <c r="S6" s="394"/>
      <c r="T6" s="394"/>
      <c r="U6" s="394"/>
      <c r="V6" s="394"/>
      <c r="W6" s="394"/>
      <c r="X6" s="394"/>
      <c r="Y6" s="394"/>
      <c r="Z6" s="394"/>
      <c r="AA6" s="394"/>
      <c r="AB6" s="394"/>
      <c r="AC6" s="394"/>
      <c r="AD6" s="394"/>
      <c r="AE6" s="394"/>
      <c r="AF6" s="394"/>
      <c r="AG6" s="394"/>
      <c r="AH6" s="394"/>
      <c r="AI6" s="394"/>
      <c r="AJ6" s="394"/>
      <c r="AK6" s="394"/>
      <c r="AL6" s="394"/>
      <c r="AM6" s="394"/>
      <c r="AN6" s="394"/>
      <c r="AO6" s="394"/>
      <c r="AP6" s="394"/>
      <c r="AQ6" s="394"/>
      <c r="AR6" s="394"/>
      <c r="AS6" s="394"/>
      <c r="AT6" s="394"/>
      <c r="AU6" s="394"/>
      <c r="AV6" s="394"/>
      <c r="AW6" s="394"/>
      <c r="AX6" s="394"/>
      <c r="AY6" s="394"/>
      <c r="AZ6" s="394"/>
      <c r="BA6" s="394"/>
      <c r="BB6" s="394"/>
      <c r="BC6" s="394"/>
      <c r="BD6" s="394"/>
      <c r="BE6" s="394"/>
      <c r="BF6" s="394"/>
      <c r="BG6" s="394"/>
      <c r="BH6" s="394"/>
      <c r="BI6" s="394"/>
      <c r="BJ6" s="394"/>
      <c r="BK6" s="394"/>
      <c r="BL6" s="394"/>
      <c r="BM6" s="394"/>
      <c r="BN6" s="394"/>
      <c r="BO6" s="394"/>
      <c r="BP6" s="394"/>
      <c r="BQ6" s="394"/>
      <c r="BR6" s="394"/>
      <c r="BS6" s="394"/>
      <c r="BT6" s="394"/>
      <c r="BU6" s="394"/>
      <c r="BV6" s="394"/>
      <c r="BW6" s="394"/>
      <c r="BX6" s="394"/>
      <c r="BY6" s="394"/>
      <c r="BZ6" s="394"/>
      <c r="CA6" s="394"/>
      <c r="CB6" s="394"/>
      <c r="CC6" s="394"/>
      <c r="CD6" s="394"/>
      <c r="CE6" s="394"/>
      <c r="CF6" s="394"/>
      <c r="CG6" s="394"/>
      <c r="CH6" s="394"/>
      <c r="CI6" s="394"/>
      <c r="CJ6" s="394"/>
      <c r="CK6" s="394"/>
      <c r="CL6" s="394"/>
      <c r="CM6" s="394"/>
      <c r="CN6" s="394"/>
      <c r="CO6" s="394"/>
      <c r="CP6" s="394"/>
      <c r="CQ6" s="394"/>
      <c r="CR6" s="394"/>
      <c r="CS6" s="394"/>
      <c r="CT6" s="394"/>
      <c r="CU6" s="394"/>
      <c r="CV6" s="394"/>
      <c r="CW6" s="394"/>
      <c r="CX6" s="394"/>
      <c r="CY6" s="394"/>
      <c r="CZ6" s="394"/>
      <c r="DA6" s="394"/>
      <c r="DB6" s="394"/>
      <c r="DC6" s="394"/>
      <c r="DD6" s="394"/>
      <c r="DE6" s="394"/>
      <c r="DF6" s="394"/>
      <c r="DG6" s="394"/>
      <c r="DH6" s="394"/>
      <c r="DI6" s="394"/>
      <c r="DJ6" s="394"/>
      <c r="DK6" s="394"/>
      <c r="DL6" s="394"/>
      <c r="DM6" s="394"/>
      <c r="DN6" s="394"/>
      <c r="DO6" s="394"/>
      <c r="DP6" s="394"/>
      <c r="DQ6" s="394"/>
      <c r="DR6" s="394"/>
      <c r="DS6" s="394"/>
      <c r="DT6" s="394"/>
      <c r="DU6" s="394"/>
      <c r="DV6" s="394"/>
      <c r="DW6" s="394"/>
      <c r="DX6" s="394"/>
      <c r="DY6" s="394"/>
      <c r="DZ6" s="394"/>
      <c r="EA6" s="394"/>
      <c r="EB6" s="394"/>
      <c r="EC6" s="394"/>
      <c r="ED6" s="394"/>
      <c r="EE6" s="394"/>
      <c r="EF6" s="394"/>
      <c r="EG6" s="394"/>
      <c r="EH6" s="394"/>
      <c r="EI6" s="394"/>
      <c r="EJ6" s="394"/>
      <c r="EK6" s="394"/>
      <c r="EL6" s="394"/>
      <c r="EM6" s="394"/>
      <c r="EN6" s="394"/>
      <c r="EO6" s="394"/>
      <c r="EP6" s="394"/>
      <c r="EQ6" s="394"/>
      <c r="ER6" s="394"/>
      <c r="ES6" s="394"/>
      <c r="ET6" s="394"/>
      <c r="EU6" s="394"/>
      <c r="EV6" s="394"/>
      <c r="EW6" s="394"/>
      <c r="EX6" s="394"/>
      <c r="EY6" s="394"/>
      <c r="EZ6" s="394"/>
      <c r="FA6" s="394"/>
      <c r="FB6" s="394"/>
      <c r="FC6" s="394"/>
      <c r="FD6" s="394"/>
      <c r="FE6" s="394"/>
      <c r="FF6" s="394"/>
      <c r="FG6" s="394"/>
      <c r="FH6" s="394"/>
      <c r="FI6" s="394"/>
      <c r="FJ6" s="394"/>
      <c r="FK6" s="394"/>
      <c r="FL6" s="394"/>
      <c r="FM6" s="394"/>
      <c r="FN6" s="394"/>
      <c r="FO6" s="394"/>
      <c r="FP6" s="394"/>
      <c r="FQ6" s="394"/>
      <c r="FR6" s="394"/>
      <c r="FS6" s="394"/>
      <c r="FT6" s="394"/>
      <c r="FU6" s="394"/>
      <c r="FV6" s="394"/>
      <c r="FW6" s="394"/>
      <c r="FX6" s="394"/>
      <c r="FY6" s="394"/>
      <c r="FZ6" s="394"/>
      <c r="GA6" s="394"/>
      <c r="GB6" s="394"/>
      <c r="GC6" s="394"/>
      <c r="GD6" s="394"/>
      <c r="GE6" s="394"/>
      <c r="GF6" s="394"/>
      <c r="GG6" s="394"/>
      <c r="GH6" s="394"/>
      <c r="GI6" s="394"/>
      <c r="GJ6" s="394"/>
      <c r="GK6" s="394"/>
      <c r="GL6" s="394"/>
      <c r="GM6" s="394"/>
      <c r="GN6" s="394"/>
      <c r="GO6" s="394"/>
      <c r="GP6" s="394"/>
      <c r="GQ6" s="394"/>
      <c r="GR6" s="394"/>
      <c r="GS6" s="394"/>
      <c r="GT6" s="394"/>
      <c r="GU6" s="394"/>
      <c r="GV6" s="394"/>
      <c r="GW6" s="394"/>
      <c r="GX6" s="394"/>
      <c r="GY6" s="394"/>
      <c r="GZ6" s="394"/>
      <c r="HA6" s="394"/>
      <c r="HB6" s="394"/>
      <c r="HC6" s="394"/>
      <c r="HD6" s="394"/>
      <c r="HE6" s="394"/>
      <c r="HF6" s="394"/>
      <c r="HG6" s="394"/>
      <c r="HH6" s="394"/>
      <c r="HI6" s="394"/>
      <c r="HJ6" s="394"/>
      <c r="HK6" s="394"/>
      <c r="HL6" s="394"/>
      <c r="HM6" s="394"/>
      <c r="HN6" s="394"/>
      <c r="HO6" s="394"/>
      <c r="HP6" s="394"/>
      <c r="HQ6" s="394"/>
      <c r="HR6" s="394"/>
      <c r="HS6" s="394"/>
      <c r="HT6" s="394"/>
      <c r="HU6" s="394"/>
      <c r="HV6" s="394"/>
      <c r="HW6" s="394"/>
      <c r="HX6" s="394"/>
      <c r="HY6" s="394"/>
      <c r="HZ6" s="394"/>
      <c r="IA6" s="394"/>
      <c r="IB6" s="394"/>
      <c r="IC6" s="394"/>
      <c r="ID6" s="394"/>
      <c r="IE6" s="394"/>
      <c r="IF6" s="394"/>
      <c r="IG6" s="394"/>
      <c r="IH6" s="394"/>
      <c r="II6" s="394"/>
      <c r="IJ6" s="394"/>
      <c r="IK6" s="394"/>
      <c r="IL6" s="394"/>
      <c r="IM6" s="394"/>
      <c r="IN6" s="394"/>
      <c r="IO6" s="394"/>
      <c r="IP6" s="394"/>
      <c r="IQ6" s="394"/>
      <c r="IR6" s="394"/>
      <c r="IS6" s="394"/>
      <c r="IT6" s="394"/>
      <c r="IU6" s="394"/>
      <c r="IV6" s="394"/>
    </row>
    <row r="7" s="380" customFormat="1" ht="21" customHeight="1" spans="1:256">
      <c r="A7" s="362" t="s">
        <v>15</v>
      </c>
      <c r="B7" s="363">
        <v>17863450</v>
      </c>
      <c r="C7" s="387" t="s">
        <v>16</v>
      </c>
      <c r="D7" s="363">
        <v>0</v>
      </c>
      <c r="E7" s="388" t="s">
        <v>17</v>
      </c>
      <c r="F7" s="363">
        <v>13759130</v>
      </c>
      <c r="G7" s="388" t="s">
        <v>18</v>
      </c>
      <c r="H7" s="363">
        <v>2740836</v>
      </c>
      <c r="I7" s="394"/>
      <c r="J7" s="394"/>
      <c r="K7" s="394"/>
      <c r="L7" s="394"/>
      <c r="M7" s="394"/>
      <c r="N7" s="394"/>
      <c r="O7" s="394"/>
      <c r="P7" s="394"/>
      <c r="Q7" s="394"/>
      <c r="R7" s="394"/>
      <c r="S7" s="394"/>
      <c r="T7" s="394"/>
      <c r="U7" s="394"/>
      <c r="V7" s="394"/>
      <c r="W7" s="394"/>
      <c r="X7" s="394"/>
      <c r="Y7" s="394"/>
      <c r="Z7" s="394"/>
      <c r="AA7" s="394"/>
      <c r="AB7" s="394"/>
      <c r="AC7" s="394"/>
      <c r="AD7" s="394"/>
      <c r="AE7" s="394"/>
      <c r="AF7" s="394"/>
      <c r="AG7" s="394"/>
      <c r="AH7" s="394"/>
      <c r="AI7" s="394"/>
      <c r="AJ7" s="394"/>
      <c r="AK7" s="394"/>
      <c r="AL7" s="394"/>
      <c r="AM7" s="394"/>
      <c r="AN7" s="394"/>
      <c r="AO7" s="394"/>
      <c r="AP7" s="394"/>
      <c r="AQ7" s="394"/>
      <c r="AR7" s="394"/>
      <c r="AS7" s="394"/>
      <c r="AT7" s="394"/>
      <c r="AU7" s="394"/>
      <c r="AV7" s="394"/>
      <c r="AW7" s="394"/>
      <c r="AX7" s="394"/>
      <c r="AY7" s="394"/>
      <c r="AZ7" s="394"/>
      <c r="BA7" s="394"/>
      <c r="BB7" s="394"/>
      <c r="BC7" s="394"/>
      <c r="BD7" s="394"/>
      <c r="BE7" s="394"/>
      <c r="BF7" s="394"/>
      <c r="BG7" s="394"/>
      <c r="BH7" s="394"/>
      <c r="BI7" s="394"/>
      <c r="BJ7" s="394"/>
      <c r="BK7" s="394"/>
      <c r="BL7" s="394"/>
      <c r="BM7" s="394"/>
      <c r="BN7" s="394"/>
      <c r="BO7" s="394"/>
      <c r="BP7" s="394"/>
      <c r="BQ7" s="394"/>
      <c r="BR7" s="394"/>
      <c r="BS7" s="394"/>
      <c r="BT7" s="394"/>
      <c r="BU7" s="394"/>
      <c r="BV7" s="394"/>
      <c r="BW7" s="394"/>
      <c r="BX7" s="394"/>
      <c r="BY7" s="394"/>
      <c r="BZ7" s="394"/>
      <c r="CA7" s="394"/>
      <c r="CB7" s="394"/>
      <c r="CC7" s="394"/>
      <c r="CD7" s="394"/>
      <c r="CE7" s="394"/>
      <c r="CF7" s="394"/>
      <c r="CG7" s="394"/>
      <c r="CH7" s="394"/>
      <c r="CI7" s="394"/>
      <c r="CJ7" s="394"/>
      <c r="CK7" s="394"/>
      <c r="CL7" s="394"/>
      <c r="CM7" s="394"/>
      <c r="CN7" s="394"/>
      <c r="CO7" s="394"/>
      <c r="CP7" s="394"/>
      <c r="CQ7" s="394"/>
      <c r="CR7" s="394"/>
      <c r="CS7" s="394"/>
      <c r="CT7" s="394"/>
      <c r="CU7" s="394"/>
      <c r="CV7" s="394"/>
      <c r="CW7" s="394"/>
      <c r="CX7" s="394"/>
      <c r="CY7" s="394"/>
      <c r="CZ7" s="394"/>
      <c r="DA7" s="394"/>
      <c r="DB7" s="394"/>
      <c r="DC7" s="394"/>
      <c r="DD7" s="394"/>
      <c r="DE7" s="394"/>
      <c r="DF7" s="394"/>
      <c r="DG7" s="394"/>
      <c r="DH7" s="394"/>
      <c r="DI7" s="394"/>
      <c r="DJ7" s="394"/>
      <c r="DK7" s="394"/>
      <c r="DL7" s="394"/>
      <c r="DM7" s="394"/>
      <c r="DN7" s="394"/>
      <c r="DO7" s="394"/>
      <c r="DP7" s="394"/>
      <c r="DQ7" s="394"/>
      <c r="DR7" s="394"/>
      <c r="DS7" s="394"/>
      <c r="DT7" s="394"/>
      <c r="DU7" s="394"/>
      <c r="DV7" s="394"/>
      <c r="DW7" s="394"/>
      <c r="DX7" s="394"/>
      <c r="DY7" s="394"/>
      <c r="DZ7" s="394"/>
      <c r="EA7" s="394"/>
      <c r="EB7" s="394"/>
      <c r="EC7" s="394"/>
      <c r="ED7" s="394"/>
      <c r="EE7" s="394"/>
      <c r="EF7" s="394"/>
      <c r="EG7" s="394"/>
      <c r="EH7" s="394"/>
      <c r="EI7" s="394"/>
      <c r="EJ7" s="394"/>
      <c r="EK7" s="394"/>
      <c r="EL7" s="394"/>
      <c r="EM7" s="394"/>
      <c r="EN7" s="394"/>
      <c r="EO7" s="394"/>
      <c r="EP7" s="394"/>
      <c r="EQ7" s="394"/>
      <c r="ER7" s="394"/>
      <c r="ES7" s="394"/>
      <c r="ET7" s="394"/>
      <c r="EU7" s="394"/>
      <c r="EV7" s="394"/>
      <c r="EW7" s="394"/>
      <c r="EX7" s="394"/>
      <c r="EY7" s="394"/>
      <c r="EZ7" s="394"/>
      <c r="FA7" s="394"/>
      <c r="FB7" s="394"/>
      <c r="FC7" s="394"/>
      <c r="FD7" s="394"/>
      <c r="FE7" s="394"/>
      <c r="FF7" s="394"/>
      <c r="FG7" s="394"/>
      <c r="FH7" s="394"/>
      <c r="FI7" s="394"/>
      <c r="FJ7" s="394"/>
      <c r="FK7" s="394"/>
      <c r="FL7" s="394"/>
      <c r="FM7" s="394"/>
      <c r="FN7" s="394"/>
      <c r="FO7" s="394"/>
      <c r="FP7" s="394"/>
      <c r="FQ7" s="394"/>
      <c r="FR7" s="394"/>
      <c r="FS7" s="394"/>
      <c r="FT7" s="394"/>
      <c r="FU7" s="394"/>
      <c r="FV7" s="394"/>
      <c r="FW7" s="394"/>
      <c r="FX7" s="394"/>
      <c r="FY7" s="394"/>
      <c r="FZ7" s="394"/>
      <c r="GA7" s="394"/>
      <c r="GB7" s="394"/>
      <c r="GC7" s="394"/>
      <c r="GD7" s="394"/>
      <c r="GE7" s="394"/>
      <c r="GF7" s="394"/>
      <c r="GG7" s="394"/>
      <c r="GH7" s="394"/>
      <c r="GI7" s="394"/>
      <c r="GJ7" s="394"/>
      <c r="GK7" s="394"/>
      <c r="GL7" s="394"/>
      <c r="GM7" s="394"/>
      <c r="GN7" s="394"/>
      <c r="GO7" s="394"/>
      <c r="GP7" s="394"/>
      <c r="GQ7" s="394"/>
      <c r="GR7" s="394"/>
      <c r="GS7" s="394"/>
      <c r="GT7" s="394"/>
      <c r="GU7" s="394"/>
      <c r="GV7" s="394"/>
      <c r="GW7" s="394"/>
      <c r="GX7" s="394"/>
      <c r="GY7" s="394"/>
      <c r="GZ7" s="394"/>
      <c r="HA7" s="394"/>
      <c r="HB7" s="394"/>
      <c r="HC7" s="394"/>
      <c r="HD7" s="394"/>
      <c r="HE7" s="394"/>
      <c r="HF7" s="394"/>
      <c r="HG7" s="394"/>
      <c r="HH7" s="394"/>
      <c r="HI7" s="394"/>
      <c r="HJ7" s="394"/>
      <c r="HK7" s="394"/>
      <c r="HL7" s="394"/>
      <c r="HM7" s="394"/>
      <c r="HN7" s="394"/>
      <c r="HO7" s="394"/>
      <c r="HP7" s="394"/>
      <c r="HQ7" s="394"/>
      <c r="HR7" s="394"/>
      <c r="HS7" s="394"/>
      <c r="HT7" s="394"/>
      <c r="HU7" s="394"/>
      <c r="HV7" s="394"/>
      <c r="HW7" s="394"/>
      <c r="HX7" s="394"/>
      <c r="HY7" s="394"/>
      <c r="HZ7" s="394"/>
      <c r="IA7" s="394"/>
      <c r="IB7" s="394"/>
      <c r="IC7" s="394"/>
      <c r="ID7" s="394"/>
      <c r="IE7" s="394"/>
      <c r="IF7" s="394"/>
      <c r="IG7" s="394"/>
      <c r="IH7" s="394"/>
      <c r="II7" s="394"/>
      <c r="IJ7" s="394"/>
      <c r="IK7" s="394"/>
      <c r="IL7" s="394"/>
      <c r="IM7" s="394"/>
      <c r="IN7" s="394"/>
      <c r="IO7" s="394"/>
      <c r="IP7" s="394"/>
      <c r="IQ7" s="394"/>
      <c r="IR7" s="394"/>
      <c r="IS7" s="394"/>
      <c r="IT7" s="394"/>
      <c r="IU7" s="394"/>
      <c r="IV7" s="394"/>
    </row>
    <row r="8" s="380" customFormat="1" ht="21" customHeight="1" spans="1:256">
      <c r="A8" s="362" t="s">
        <v>19</v>
      </c>
      <c r="B8" s="363">
        <v>400000</v>
      </c>
      <c r="C8" s="387" t="s">
        <v>20</v>
      </c>
      <c r="D8" s="363">
        <v>0</v>
      </c>
      <c r="E8" s="388" t="s">
        <v>21</v>
      </c>
      <c r="F8" s="363">
        <v>2459080</v>
      </c>
      <c r="G8" s="388" t="s">
        <v>22</v>
      </c>
      <c r="H8" s="363"/>
      <c r="I8" s="394"/>
      <c r="J8" s="394"/>
      <c r="K8" s="394"/>
      <c r="L8" s="394"/>
      <c r="M8" s="394"/>
      <c r="N8" s="394"/>
      <c r="O8" s="394"/>
      <c r="P8" s="394"/>
      <c r="Q8" s="394"/>
      <c r="R8" s="394"/>
      <c r="S8" s="394"/>
      <c r="T8" s="394"/>
      <c r="U8" s="394"/>
      <c r="V8" s="394"/>
      <c r="W8" s="394"/>
      <c r="X8" s="394"/>
      <c r="Y8" s="394"/>
      <c r="Z8" s="394"/>
      <c r="AA8" s="394"/>
      <c r="AB8" s="394"/>
      <c r="AC8" s="394"/>
      <c r="AD8" s="394"/>
      <c r="AE8" s="394"/>
      <c r="AF8" s="394"/>
      <c r="AG8" s="394"/>
      <c r="AH8" s="394"/>
      <c r="AI8" s="394"/>
      <c r="AJ8" s="394"/>
      <c r="AK8" s="394"/>
      <c r="AL8" s="394"/>
      <c r="AM8" s="394"/>
      <c r="AN8" s="394"/>
      <c r="AO8" s="394"/>
      <c r="AP8" s="394"/>
      <c r="AQ8" s="394"/>
      <c r="AR8" s="394"/>
      <c r="AS8" s="394"/>
      <c r="AT8" s="394"/>
      <c r="AU8" s="394"/>
      <c r="AV8" s="394"/>
      <c r="AW8" s="394"/>
      <c r="AX8" s="394"/>
      <c r="AY8" s="394"/>
      <c r="AZ8" s="394"/>
      <c r="BA8" s="394"/>
      <c r="BB8" s="394"/>
      <c r="BC8" s="394"/>
      <c r="BD8" s="394"/>
      <c r="BE8" s="394"/>
      <c r="BF8" s="394"/>
      <c r="BG8" s="394"/>
      <c r="BH8" s="394"/>
      <c r="BI8" s="394"/>
      <c r="BJ8" s="394"/>
      <c r="BK8" s="394"/>
      <c r="BL8" s="394"/>
      <c r="BM8" s="394"/>
      <c r="BN8" s="394"/>
      <c r="BO8" s="394"/>
      <c r="BP8" s="394"/>
      <c r="BQ8" s="394"/>
      <c r="BR8" s="394"/>
      <c r="BS8" s="394"/>
      <c r="BT8" s="394"/>
      <c r="BU8" s="394"/>
      <c r="BV8" s="394"/>
      <c r="BW8" s="394"/>
      <c r="BX8" s="394"/>
      <c r="BY8" s="394"/>
      <c r="BZ8" s="394"/>
      <c r="CA8" s="394"/>
      <c r="CB8" s="394"/>
      <c r="CC8" s="394"/>
      <c r="CD8" s="394"/>
      <c r="CE8" s="394"/>
      <c r="CF8" s="394"/>
      <c r="CG8" s="394"/>
      <c r="CH8" s="394"/>
      <c r="CI8" s="394"/>
      <c r="CJ8" s="394"/>
      <c r="CK8" s="394"/>
      <c r="CL8" s="394"/>
      <c r="CM8" s="394"/>
      <c r="CN8" s="394"/>
      <c r="CO8" s="394"/>
      <c r="CP8" s="394"/>
      <c r="CQ8" s="394"/>
      <c r="CR8" s="394"/>
      <c r="CS8" s="394"/>
      <c r="CT8" s="394"/>
      <c r="CU8" s="394"/>
      <c r="CV8" s="394"/>
      <c r="CW8" s="394"/>
      <c r="CX8" s="394"/>
      <c r="CY8" s="394"/>
      <c r="CZ8" s="394"/>
      <c r="DA8" s="394"/>
      <c r="DB8" s="394"/>
      <c r="DC8" s="394"/>
      <c r="DD8" s="394"/>
      <c r="DE8" s="394"/>
      <c r="DF8" s="394"/>
      <c r="DG8" s="394"/>
      <c r="DH8" s="394"/>
      <c r="DI8" s="394"/>
      <c r="DJ8" s="394"/>
      <c r="DK8" s="394"/>
      <c r="DL8" s="394"/>
      <c r="DM8" s="394"/>
      <c r="DN8" s="394"/>
      <c r="DO8" s="394"/>
      <c r="DP8" s="394"/>
      <c r="DQ8" s="394"/>
      <c r="DR8" s="394"/>
      <c r="DS8" s="394"/>
      <c r="DT8" s="394"/>
      <c r="DU8" s="394"/>
      <c r="DV8" s="394"/>
      <c r="DW8" s="394"/>
      <c r="DX8" s="394"/>
      <c r="DY8" s="394"/>
      <c r="DZ8" s="394"/>
      <c r="EA8" s="394"/>
      <c r="EB8" s="394"/>
      <c r="EC8" s="394"/>
      <c r="ED8" s="394"/>
      <c r="EE8" s="394"/>
      <c r="EF8" s="394"/>
      <c r="EG8" s="394"/>
      <c r="EH8" s="394"/>
      <c r="EI8" s="394"/>
      <c r="EJ8" s="394"/>
      <c r="EK8" s="394"/>
      <c r="EL8" s="394"/>
      <c r="EM8" s="394"/>
      <c r="EN8" s="394"/>
      <c r="EO8" s="394"/>
      <c r="EP8" s="394"/>
      <c r="EQ8" s="394"/>
      <c r="ER8" s="394"/>
      <c r="ES8" s="394"/>
      <c r="ET8" s="394"/>
      <c r="EU8" s="394"/>
      <c r="EV8" s="394"/>
      <c r="EW8" s="394"/>
      <c r="EX8" s="394"/>
      <c r="EY8" s="394"/>
      <c r="EZ8" s="394"/>
      <c r="FA8" s="394"/>
      <c r="FB8" s="394"/>
      <c r="FC8" s="394"/>
      <c r="FD8" s="394"/>
      <c r="FE8" s="394"/>
      <c r="FF8" s="394"/>
      <c r="FG8" s="394"/>
      <c r="FH8" s="394"/>
      <c r="FI8" s="394"/>
      <c r="FJ8" s="394"/>
      <c r="FK8" s="394"/>
      <c r="FL8" s="394"/>
      <c r="FM8" s="394"/>
      <c r="FN8" s="394"/>
      <c r="FO8" s="394"/>
      <c r="FP8" s="394"/>
      <c r="FQ8" s="394"/>
      <c r="FR8" s="394"/>
      <c r="FS8" s="394"/>
      <c r="FT8" s="394"/>
      <c r="FU8" s="394"/>
      <c r="FV8" s="394"/>
      <c r="FW8" s="394"/>
      <c r="FX8" s="394"/>
      <c r="FY8" s="394"/>
      <c r="FZ8" s="394"/>
      <c r="GA8" s="394"/>
      <c r="GB8" s="394"/>
      <c r="GC8" s="394"/>
      <c r="GD8" s="394"/>
      <c r="GE8" s="394"/>
      <c r="GF8" s="394"/>
      <c r="GG8" s="394"/>
      <c r="GH8" s="394"/>
      <c r="GI8" s="394"/>
      <c r="GJ8" s="394"/>
      <c r="GK8" s="394"/>
      <c r="GL8" s="394"/>
      <c r="GM8" s="394"/>
      <c r="GN8" s="394"/>
      <c r="GO8" s="394"/>
      <c r="GP8" s="394"/>
      <c r="GQ8" s="394"/>
      <c r="GR8" s="394"/>
      <c r="GS8" s="394"/>
      <c r="GT8" s="394"/>
      <c r="GU8" s="394"/>
      <c r="GV8" s="394"/>
      <c r="GW8" s="394"/>
      <c r="GX8" s="394"/>
      <c r="GY8" s="394"/>
      <c r="GZ8" s="394"/>
      <c r="HA8" s="394"/>
      <c r="HB8" s="394"/>
      <c r="HC8" s="394"/>
      <c r="HD8" s="394"/>
      <c r="HE8" s="394"/>
      <c r="HF8" s="394"/>
      <c r="HG8" s="394"/>
      <c r="HH8" s="394"/>
      <c r="HI8" s="394"/>
      <c r="HJ8" s="394"/>
      <c r="HK8" s="394"/>
      <c r="HL8" s="394"/>
      <c r="HM8" s="394"/>
      <c r="HN8" s="394"/>
      <c r="HO8" s="394"/>
      <c r="HP8" s="394"/>
      <c r="HQ8" s="394"/>
      <c r="HR8" s="394"/>
      <c r="HS8" s="394"/>
      <c r="HT8" s="394"/>
      <c r="HU8" s="394"/>
      <c r="HV8" s="394"/>
      <c r="HW8" s="394"/>
      <c r="HX8" s="394"/>
      <c r="HY8" s="394"/>
      <c r="HZ8" s="394"/>
      <c r="IA8" s="394"/>
      <c r="IB8" s="394"/>
      <c r="IC8" s="394"/>
      <c r="ID8" s="394"/>
      <c r="IE8" s="394"/>
      <c r="IF8" s="394"/>
      <c r="IG8" s="394"/>
      <c r="IH8" s="394"/>
      <c r="II8" s="394"/>
      <c r="IJ8" s="394"/>
      <c r="IK8" s="394"/>
      <c r="IL8" s="394"/>
      <c r="IM8" s="394"/>
      <c r="IN8" s="394"/>
      <c r="IO8" s="394"/>
      <c r="IP8" s="394"/>
      <c r="IQ8" s="394"/>
      <c r="IR8" s="394"/>
      <c r="IS8" s="394"/>
      <c r="IT8" s="394"/>
      <c r="IU8" s="394"/>
      <c r="IV8" s="394"/>
    </row>
    <row r="9" s="380" customFormat="1" ht="21" customHeight="1" spans="1:256">
      <c r="A9" s="362" t="s">
        <v>23</v>
      </c>
      <c r="B9" s="363"/>
      <c r="C9" s="387" t="s">
        <v>24</v>
      </c>
      <c r="D9" s="363">
        <v>0</v>
      </c>
      <c r="E9" s="388" t="s">
        <v>25</v>
      </c>
      <c r="F9" s="363">
        <v>48240</v>
      </c>
      <c r="G9" s="388" t="s">
        <v>26</v>
      </c>
      <c r="H9" s="363"/>
      <c r="I9" s="394"/>
      <c r="J9" s="394"/>
      <c r="K9" s="394"/>
      <c r="L9" s="394"/>
      <c r="M9" s="394"/>
      <c r="N9" s="394"/>
      <c r="O9" s="394"/>
      <c r="P9" s="394"/>
      <c r="Q9" s="394"/>
      <c r="R9" s="394"/>
      <c r="S9" s="394"/>
      <c r="T9" s="394"/>
      <c r="U9" s="394"/>
      <c r="V9" s="394"/>
      <c r="W9" s="394"/>
      <c r="X9" s="394"/>
      <c r="Y9" s="394"/>
      <c r="Z9" s="394"/>
      <c r="AA9" s="394"/>
      <c r="AB9" s="394"/>
      <c r="AC9" s="394"/>
      <c r="AD9" s="394"/>
      <c r="AE9" s="394"/>
      <c r="AF9" s="394"/>
      <c r="AG9" s="394"/>
      <c r="AH9" s="394"/>
      <c r="AI9" s="394"/>
      <c r="AJ9" s="394"/>
      <c r="AK9" s="394"/>
      <c r="AL9" s="394"/>
      <c r="AM9" s="394"/>
      <c r="AN9" s="394"/>
      <c r="AO9" s="394"/>
      <c r="AP9" s="394"/>
      <c r="AQ9" s="394"/>
      <c r="AR9" s="394"/>
      <c r="AS9" s="394"/>
      <c r="AT9" s="394"/>
      <c r="AU9" s="394"/>
      <c r="AV9" s="394"/>
      <c r="AW9" s="394"/>
      <c r="AX9" s="394"/>
      <c r="AY9" s="394"/>
      <c r="AZ9" s="394"/>
      <c r="BA9" s="394"/>
      <c r="BB9" s="394"/>
      <c r="BC9" s="394"/>
      <c r="BD9" s="394"/>
      <c r="BE9" s="394"/>
      <c r="BF9" s="394"/>
      <c r="BG9" s="394"/>
      <c r="BH9" s="394"/>
      <c r="BI9" s="394"/>
      <c r="BJ9" s="394"/>
      <c r="BK9" s="394"/>
      <c r="BL9" s="394"/>
      <c r="BM9" s="394"/>
      <c r="BN9" s="394"/>
      <c r="BO9" s="394"/>
      <c r="BP9" s="394"/>
      <c r="BQ9" s="394"/>
      <c r="BR9" s="394"/>
      <c r="BS9" s="394"/>
      <c r="BT9" s="394"/>
      <c r="BU9" s="394"/>
      <c r="BV9" s="394"/>
      <c r="BW9" s="394"/>
      <c r="BX9" s="394"/>
      <c r="BY9" s="394"/>
      <c r="BZ9" s="394"/>
      <c r="CA9" s="394"/>
      <c r="CB9" s="394"/>
      <c r="CC9" s="394"/>
      <c r="CD9" s="394"/>
      <c r="CE9" s="394"/>
      <c r="CF9" s="394"/>
      <c r="CG9" s="394"/>
      <c r="CH9" s="394"/>
      <c r="CI9" s="394"/>
      <c r="CJ9" s="394"/>
      <c r="CK9" s="394"/>
      <c r="CL9" s="394"/>
      <c r="CM9" s="394"/>
      <c r="CN9" s="394"/>
      <c r="CO9" s="394"/>
      <c r="CP9" s="394"/>
      <c r="CQ9" s="394"/>
      <c r="CR9" s="394"/>
      <c r="CS9" s="394"/>
      <c r="CT9" s="394"/>
      <c r="CU9" s="394"/>
      <c r="CV9" s="394"/>
      <c r="CW9" s="394"/>
      <c r="CX9" s="394"/>
      <c r="CY9" s="394"/>
      <c r="CZ9" s="394"/>
      <c r="DA9" s="394"/>
      <c r="DB9" s="394"/>
      <c r="DC9" s="394"/>
      <c r="DD9" s="394"/>
      <c r="DE9" s="394"/>
      <c r="DF9" s="394"/>
      <c r="DG9" s="394"/>
      <c r="DH9" s="394"/>
      <c r="DI9" s="394"/>
      <c r="DJ9" s="394"/>
      <c r="DK9" s="394"/>
      <c r="DL9" s="394"/>
      <c r="DM9" s="394"/>
      <c r="DN9" s="394"/>
      <c r="DO9" s="394"/>
      <c r="DP9" s="394"/>
      <c r="DQ9" s="394"/>
      <c r="DR9" s="394"/>
      <c r="DS9" s="394"/>
      <c r="DT9" s="394"/>
      <c r="DU9" s="394"/>
      <c r="DV9" s="394"/>
      <c r="DW9" s="394"/>
      <c r="DX9" s="394"/>
      <c r="DY9" s="394"/>
      <c r="DZ9" s="394"/>
      <c r="EA9" s="394"/>
      <c r="EB9" s="394"/>
      <c r="EC9" s="394"/>
      <c r="ED9" s="394"/>
      <c r="EE9" s="394"/>
      <c r="EF9" s="394"/>
      <c r="EG9" s="394"/>
      <c r="EH9" s="394"/>
      <c r="EI9" s="394"/>
      <c r="EJ9" s="394"/>
      <c r="EK9" s="394"/>
      <c r="EL9" s="394"/>
      <c r="EM9" s="394"/>
      <c r="EN9" s="394"/>
      <c r="EO9" s="394"/>
      <c r="EP9" s="394"/>
      <c r="EQ9" s="394"/>
      <c r="ER9" s="394"/>
      <c r="ES9" s="394"/>
      <c r="ET9" s="394"/>
      <c r="EU9" s="394"/>
      <c r="EV9" s="394"/>
      <c r="EW9" s="394"/>
      <c r="EX9" s="394"/>
      <c r="EY9" s="394"/>
      <c r="EZ9" s="394"/>
      <c r="FA9" s="394"/>
      <c r="FB9" s="394"/>
      <c r="FC9" s="394"/>
      <c r="FD9" s="394"/>
      <c r="FE9" s="394"/>
      <c r="FF9" s="394"/>
      <c r="FG9" s="394"/>
      <c r="FH9" s="394"/>
      <c r="FI9" s="394"/>
      <c r="FJ9" s="394"/>
      <c r="FK9" s="394"/>
      <c r="FL9" s="394"/>
      <c r="FM9" s="394"/>
      <c r="FN9" s="394"/>
      <c r="FO9" s="394"/>
      <c r="FP9" s="394"/>
      <c r="FQ9" s="394"/>
      <c r="FR9" s="394"/>
      <c r="FS9" s="394"/>
      <c r="FT9" s="394"/>
      <c r="FU9" s="394"/>
      <c r="FV9" s="394"/>
      <c r="FW9" s="394"/>
      <c r="FX9" s="394"/>
      <c r="FY9" s="394"/>
      <c r="FZ9" s="394"/>
      <c r="GA9" s="394"/>
      <c r="GB9" s="394"/>
      <c r="GC9" s="394"/>
      <c r="GD9" s="394"/>
      <c r="GE9" s="394"/>
      <c r="GF9" s="394"/>
      <c r="GG9" s="394"/>
      <c r="GH9" s="394"/>
      <c r="GI9" s="394"/>
      <c r="GJ9" s="394"/>
      <c r="GK9" s="394"/>
      <c r="GL9" s="394"/>
      <c r="GM9" s="394"/>
      <c r="GN9" s="394"/>
      <c r="GO9" s="394"/>
      <c r="GP9" s="394"/>
      <c r="GQ9" s="394"/>
      <c r="GR9" s="394"/>
      <c r="GS9" s="394"/>
      <c r="GT9" s="394"/>
      <c r="GU9" s="394"/>
      <c r="GV9" s="394"/>
      <c r="GW9" s="394"/>
      <c r="GX9" s="394"/>
      <c r="GY9" s="394"/>
      <c r="GZ9" s="394"/>
      <c r="HA9" s="394"/>
      <c r="HB9" s="394"/>
      <c r="HC9" s="394"/>
      <c r="HD9" s="394"/>
      <c r="HE9" s="394"/>
      <c r="HF9" s="394"/>
      <c r="HG9" s="394"/>
      <c r="HH9" s="394"/>
      <c r="HI9" s="394"/>
      <c r="HJ9" s="394"/>
      <c r="HK9" s="394"/>
      <c r="HL9" s="394"/>
      <c r="HM9" s="394"/>
      <c r="HN9" s="394"/>
      <c r="HO9" s="394"/>
      <c r="HP9" s="394"/>
      <c r="HQ9" s="394"/>
      <c r="HR9" s="394"/>
      <c r="HS9" s="394"/>
      <c r="HT9" s="394"/>
      <c r="HU9" s="394"/>
      <c r="HV9" s="394"/>
      <c r="HW9" s="394"/>
      <c r="HX9" s="394"/>
      <c r="HY9" s="394"/>
      <c r="HZ9" s="394"/>
      <c r="IA9" s="394"/>
      <c r="IB9" s="394"/>
      <c r="IC9" s="394"/>
      <c r="ID9" s="394"/>
      <c r="IE9" s="394"/>
      <c r="IF9" s="394"/>
      <c r="IG9" s="394"/>
      <c r="IH9" s="394"/>
      <c r="II9" s="394"/>
      <c r="IJ9" s="394"/>
      <c r="IK9" s="394"/>
      <c r="IL9" s="394"/>
      <c r="IM9" s="394"/>
      <c r="IN9" s="394"/>
      <c r="IO9" s="394"/>
      <c r="IP9" s="394"/>
      <c r="IQ9" s="394"/>
      <c r="IR9" s="394"/>
      <c r="IS9" s="394"/>
      <c r="IT9" s="394"/>
      <c r="IU9" s="394"/>
      <c r="IV9" s="394"/>
    </row>
    <row r="10" s="380" customFormat="1" ht="21" customHeight="1" spans="1:256">
      <c r="A10" s="362" t="s">
        <v>27</v>
      </c>
      <c r="B10" s="363"/>
      <c r="C10" s="387" t="s">
        <v>28</v>
      </c>
      <c r="D10" s="363">
        <v>0</v>
      </c>
      <c r="E10" s="388"/>
      <c r="F10" s="363"/>
      <c r="G10" s="388" t="s">
        <v>29</v>
      </c>
      <c r="H10" s="363">
        <v>10324039</v>
      </c>
      <c r="I10" s="394"/>
      <c r="J10" s="394"/>
      <c r="K10" s="394"/>
      <c r="L10" s="394"/>
      <c r="M10" s="394"/>
      <c r="N10" s="394"/>
      <c r="O10" s="394"/>
      <c r="P10" s="394"/>
      <c r="Q10" s="394"/>
      <c r="R10" s="394"/>
      <c r="S10" s="394"/>
      <c r="T10" s="394"/>
      <c r="U10" s="394"/>
      <c r="V10" s="394"/>
      <c r="W10" s="394"/>
      <c r="X10" s="394"/>
      <c r="Y10" s="394"/>
      <c r="Z10" s="394"/>
      <c r="AA10" s="394"/>
      <c r="AB10" s="394"/>
      <c r="AC10" s="394"/>
      <c r="AD10" s="394"/>
      <c r="AE10" s="394"/>
      <c r="AF10" s="394"/>
      <c r="AG10" s="394"/>
      <c r="AH10" s="394"/>
      <c r="AI10" s="394"/>
      <c r="AJ10" s="394"/>
      <c r="AK10" s="394"/>
      <c r="AL10" s="394"/>
      <c r="AM10" s="394"/>
      <c r="AN10" s="394"/>
      <c r="AO10" s="394"/>
      <c r="AP10" s="394"/>
      <c r="AQ10" s="394"/>
      <c r="AR10" s="394"/>
      <c r="AS10" s="394"/>
      <c r="AT10" s="394"/>
      <c r="AU10" s="394"/>
      <c r="AV10" s="394"/>
      <c r="AW10" s="394"/>
      <c r="AX10" s="394"/>
      <c r="AY10" s="394"/>
      <c r="AZ10" s="394"/>
      <c r="BA10" s="394"/>
      <c r="BB10" s="394"/>
      <c r="BC10" s="394"/>
      <c r="BD10" s="394"/>
      <c r="BE10" s="394"/>
      <c r="BF10" s="394"/>
      <c r="BG10" s="394"/>
      <c r="BH10" s="394"/>
      <c r="BI10" s="394"/>
      <c r="BJ10" s="394"/>
      <c r="BK10" s="394"/>
      <c r="BL10" s="394"/>
      <c r="BM10" s="394"/>
      <c r="BN10" s="394"/>
      <c r="BO10" s="394"/>
      <c r="BP10" s="394"/>
      <c r="BQ10" s="394"/>
      <c r="BR10" s="394"/>
      <c r="BS10" s="394"/>
      <c r="BT10" s="394"/>
      <c r="BU10" s="394"/>
      <c r="BV10" s="394"/>
      <c r="BW10" s="394"/>
      <c r="BX10" s="394"/>
      <c r="BY10" s="394"/>
      <c r="BZ10" s="394"/>
      <c r="CA10" s="394"/>
      <c r="CB10" s="394"/>
      <c r="CC10" s="394"/>
      <c r="CD10" s="394"/>
      <c r="CE10" s="394"/>
      <c r="CF10" s="394"/>
      <c r="CG10" s="394"/>
      <c r="CH10" s="394"/>
      <c r="CI10" s="394"/>
      <c r="CJ10" s="394"/>
      <c r="CK10" s="394"/>
      <c r="CL10" s="394"/>
      <c r="CM10" s="394"/>
      <c r="CN10" s="394"/>
      <c r="CO10" s="394"/>
      <c r="CP10" s="394"/>
      <c r="CQ10" s="394"/>
      <c r="CR10" s="394"/>
      <c r="CS10" s="394"/>
      <c r="CT10" s="394"/>
      <c r="CU10" s="394"/>
      <c r="CV10" s="394"/>
      <c r="CW10" s="394"/>
      <c r="CX10" s="394"/>
      <c r="CY10" s="394"/>
      <c r="CZ10" s="394"/>
      <c r="DA10" s="394"/>
      <c r="DB10" s="394"/>
      <c r="DC10" s="394"/>
      <c r="DD10" s="394"/>
      <c r="DE10" s="394"/>
      <c r="DF10" s="394"/>
      <c r="DG10" s="394"/>
      <c r="DH10" s="394"/>
      <c r="DI10" s="394"/>
      <c r="DJ10" s="394"/>
      <c r="DK10" s="394"/>
      <c r="DL10" s="394"/>
      <c r="DM10" s="394"/>
      <c r="DN10" s="394"/>
      <c r="DO10" s="394"/>
      <c r="DP10" s="394"/>
      <c r="DQ10" s="394"/>
      <c r="DR10" s="394"/>
      <c r="DS10" s="394"/>
      <c r="DT10" s="394"/>
      <c r="DU10" s="394"/>
      <c r="DV10" s="394"/>
      <c r="DW10" s="394"/>
      <c r="DX10" s="394"/>
      <c r="DY10" s="394"/>
      <c r="DZ10" s="394"/>
      <c r="EA10" s="394"/>
      <c r="EB10" s="394"/>
      <c r="EC10" s="394"/>
      <c r="ED10" s="394"/>
      <c r="EE10" s="394"/>
      <c r="EF10" s="394"/>
      <c r="EG10" s="394"/>
      <c r="EH10" s="394"/>
      <c r="EI10" s="394"/>
      <c r="EJ10" s="394"/>
      <c r="EK10" s="394"/>
      <c r="EL10" s="394"/>
      <c r="EM10" s="394"/>
      <c r="EN10" s="394"/>
      <c r="EO10" s="394"/>
      <c r="EP10" s="394"/>
      <c r="EQ10" s="394"/>
      <c r="ER10" s="394"/>
      <c r="ES10" s="394"/>
      <c r="ET10" s="394"/>
      <c r="EU10" s="394"/>
      <c r="EV10" s="394"/>
      <c r="EW10" s="394"/>
      <c r="EX10" s="394"/>
      <c r="EY10" s="394"/>
      <c r="EZ10" s="394"/>
      <c r="FA10" s="394"/>
      <c r="FB10" s="394"/>
      <c r="FC10" s="394"/>
      <c r="FD10" s="394"/>
      <c r="FE10" s="394"/>
      <c r="FF10" s="394"/>
      <c r="FG10" s="394"/>
      <c r="FH10" s="394"/>
      <c r="FI10" s="394"/>
      <c r="FJ10" s="394"/>
      <c r="FK10" s="394"/>
      <c r="FL10" s="394"/>
      <c r="FM10" s="394"/>
      <c r="FN10" s="394"/>
      <c r="FO10" s="394"/>
      <c r="FP10" s="394"/>
      <c r="FQ10" s="394"/>
      <c r="FR10" s="394"/>
      <c r="FS10" s="394"/>
      <c r="FT10" s="394"/>
      <c r="FU10" s="394"/>
      <c r="FV10" s="394"/>
      <c r="FW10" s="394"/>
      <c r="FX10" s="394"/>
      <c r="FY10" s="394"/>
      <c r="FZ10" s="394"/>
      <c r="GA10" s="394"/>
      <c r="GB10" s="394"/>
      <c r="GC10" s="394"/>
      <c r="GD10" s="394"/>
      <c r="GE10" s="394"/>
      <c r="GF10" s="394"/>
      <c r="GG10" s="394"/>
      <c r="GH10" s="394"/>
      <c r="GI10" s="394"/>
      <c r="GJ10" s="394"/>
      <c r="GK10" s="394"/>
      <c r="GL10" s="394"/>
      <c r="GM10" s="394"/>
      <c r="GN10" s="394"/>
      <c r="GO10" s="394"/>
      <c r="GP10" s="394"/>
      <c r="GQ10" s="394"/>
      <c r="GR10" s="394"/>
      <c r="GS10" s="394"/>
      <c r="GT10" s="394"/>
      <c r="GU10" s="394"/>
      <c r="GV10" s="394"/>
      <c r="GW10" s="394"/>
      <c r="GX10" s="394"/>
      <c r="GY10" s="394"/>
      <c r="GZ10" s="394"/>
      <c r="HA10" s="394"/>
      <c r="HB10" s="394"/>
      <c r="HC10" s="394"/>
      <c r="HD10" s="394"/>
      <c r="HE10" s="394"/>
      <c r="HF10" s="394"/>
      <c r="HG10" s="394"/>
      <c r="HH10" s="394"/>
      <c r="HI10" s="394"/>
      <c r="HJ10" s="394"/>
      <c r="HK10" s="394"/>
      <c r="HL10" s="394"/>
      <c r="HM10" s="394"/>
      <c r="HN10" s="394"/>
      <c r="HO10" s="394"/>
      <c r="HP10" s="394"/>
      <c r="HQ10" s="394"/>
      <c r="HR10" s="394"/>
      <c r="HS10" s="394"/>
      <c r="HT10" s="394"/>
      <c r="HU10" s="394"/>
      <c r="HV10" s="394"/>
      <c r="HW10" s="394"/>
      <c r="HX10" s="394"/>
      <c r="HY10" s="394"/>
      <c r="HZ10" s="394"/>
      <c r="IA10" s="394"/>
      <c r="IB10" s="394"/>
      <c r="IC10" s="394"/>
      <c r="ID10" s="394"/>
      <c r="IE10" s="394"/>
      <c r="IF10" s="394"/>
      <c r="IG10" s="394"/>
      <c r="IH10" s="394"/>
      <c r="II10" s="394"/>
      <c r="IJ10" s="394"/>
      <c r="IK10" s="394"/>
      <c r="IL10" s="394"/>
      <c r="IM10" s="394"/>
      <c r="IN10" s="394"/>
      <c r="IO10" s="394"/>
      <c r="IP10" s="394"/>
      <c r="IQ10" s="394"/>
      <c r="IR10" s="394"/>
      <c r="IS10" s="394"/>
      <c r="IT10" s="394"/>
      <c r="IU10" s="394"/>
      <c r="IV10" s="394"/>
    </row>
    <row r="11" s="380" customFormat="1" ht="21" customHeight="1" spans="1:256">
      <c r="A11" s="362" t="s">
        <v>30</v>
      </c>
      <c r="B11" s="363"/>
      <c r="C11" s="387" t="s">
        <v>31</v>
      </c>
      <c r="D11" s="363">
        <v>0</v>
      </c>
      <c r="E11" s="388" t="s">
        <v>32</v>
      </c>
      <c r="F11" s="363">
        <v>1997000</v>
      </c>
      <c r="G11" s="388" t="s">
        <v>33</v>
      </c>
      <c r="H11" s="363"/>
      <c r="I11" s="394"/>
      <c r="J11" s="394"/>
      <c r="K11" s="394"/>
      <c r="L11" s="394"/>
      <c r="M11" s="394"/>
      <c r="N11" s="394"/>
      <c r="O11" s="394"/>
      <c r="P11" s="394"/>
      <c r="Q11" s="394"/>
      <c r="R11" s="394"/>
      <c r="S11" s="394"/>
      <c r="T11" s="394"/>
      <c r="U11" s="394"/>
      <c r="V11" s="394"/>
      <c r="W11" s="394"/>
      <c r="X11" s="394"/>
      <c r="Y11" s="394"/>
      <c r="Z11" s="394"/>
      <c r="AA11" s="394"/>
      <c r="AB11" s="394"/>
      <c r="AC11" s="394"/>
      <c r="AD11" s="394"/>
      <c r="AE11" s="394"/>
      <c r="AF11" s="394"/>
      <c r="AG11" s="394"/>
      <c r="AH11" s="394"/>
      <c r="AI11" s="394"/>
      <c r="AJ11" s="394"/>
      <c r="AK11" s="394"/>
      <c r="AL11" s="394"/>
      <c r="AM11" s="394"/>
      <c r="AN11" s="394"/>
      <c r="AO11" s="394"/>
      <c r="AP11" s="394"/>
      <c r="AQ11" s="394"/>
      <c r="AR11" s="394"/>
      <c r="AS11" s="394"/>
      <c r="AT11" s="394"/>
      <c r="AU11" s="394"/>
      <c r="AV11" s="394"/>
      <c r="AW11" s="394"/>
      <c r="AX11" s="394"/>
      <c r="AY11" s="394"/>
      <c r="AZ11" s="394"/>
      <c r="BA11" s="394"/>
      <c r="BB11" s="394"/>
      <c r="BC11" s="394"/>
      <c r="BD11" s="394"/>
      <c r="BE11" s="394"/>
      <c r="BF11" s="394"/>
      <c r="BG11" s="394"/>
      <c r="BH11" s="394"/>
      <c r="BI11" s="394"/>
      <c r="BJ11" s="394"/>
      <c r="BK11" s="394"/>
      <c r="BL11" s="394"/>
      <c r="BM11" s="394"/>
      <c r="BN11" s="394"/>
      <c r="BO11" s="394"/>
      <c r="BP11" s="394"/>
      <c r="BQ11" s="394"/>
      <c r="BR11" s="394"/>
      <c r="BS11" s="394"/>
      <c r="BT11" s="394"/>
      <c r="BU11" s="394"/>
      <c r="BV11" s="394"/>
      <c r="BW11" s="394"/>
      <c r="BX11" s="394"/>
      <c r="BY11" s="394"/>
      <c r="BZ11" s="394"/>
      <c r="CA11" s="394"/>
      <c r="CB11" s="394"/>
      <c r="CC11" s="394"/>
      <c r="CD11" s="394"/>
      <c r="CE11" s="394"/>
      <c r="CF11" s="394"/>
      <c r="CG11" s="394"/>
      <c r="CH11" s="394"/>
      <c r="CI11" s="394"/>
      <c r="CJ11" s="394"/>
      <c r="CK11" s="394"/>
      <c r="CL11" s="394"/>
      <c r="CM11" s="394"/>
      <c r="CN11" s="394"/>
      <c r="CO11" s="394"/>
      <c r="CP11" s="394"/>
      <c r="CQ11" s="394"/>
      <c r="CR11" s="394"/>
      <c r="CS11" s="394"/>
      <c r="CT11" s="394"/>
      <c r="CU11" s="394"/>
      <c r="CV11" s="394"/>
      <c r="CW11" s="394"/>
      <c r="CX11" s="394"/>
      <c r="CY11" s="394"/>
      <c r="CZ11" s="394"/>
      <c r="DA11" s="394"/>
      <c r="DB11" s="394"/>
      <c r="DC11" s="394"/>
      <c r="DD11" s="394"/>
      <c r="DE11" s="394"/>
      <c r="DF11" s="394"/>
      <c r="DG11" s="394"/>
      <c r="DH11" s="394"/>
      <c r="DI11" s="394"/>
      <c r="DJ11" s="394"/>
      <c r="DK11" s="394"/>
      <c r="DL11" s="394"/>
      <c r="DM11" s="394"/>
      <c r="DN11" s="394"/>
      <c r="DO11" s="394"/>
      <c r="DP11" s="394"/>
      <c r="DQ11" s="394"/>
      <c r="DR11" s="394"/>
      <c r="DS11" s="394"/>
      <c r="DT11" s="394"/>
      <c r="DU11" s="394"/>
      <c r="DV11" s="394"/>
      <c r="DW11" s="394"/>
      <c r="DX11" s="394"/>
      <c r="DY11" s="394"/>
      <c r="DZ11" s="394"/>
      <c r="EA11" s="394"/>
      <c r="EB11" s="394"/>
      <c r="EC11" s="394"/>
      <c r="ED11" s="394"/>
      <c r="EE11" s="394"/>
      <c r="EF11" s="394"/>
      <c r="EG11" s="394"/>
      <c r="EH11" s="394"/>
      <c r="EI11" s="394"/>
      <c r="EJ11" s="394"/>
      <c r="EK11" s="394"/>
      <c r="EL11" s="394"/>
      <c r="EM11" s="394"/>
      <c r="EN11" s="394"/>
      <c r="EO11" s="394"/>
      <c r="EP11" s="394"/>
      <c r="EQ11" s="394"/>
      <c r="ER11" s="394"/>
      <c r="ES11" s="394"/>
      <c r="ET11" s="394"/>
      <c r="EU11" s="394"/>
      <c r="EV11" s="394"/>
      <c r="EW11" s="394"/>
      <c r="EX11" s="394"/>
      <c r="EY11" s="394"/>
      <c r="EZ11" s="394"/>
      <c r="FA11" s="394"/>
      <c r="FB11" s="394"/>
      <c r="FC11" s="394"/>
      <c r="FD11" s="394"/>
      <c r="FE11" s="394"/>
      <c r="FF11" s="394"/>
      <c r="FG11" s="394"/>
      <c r="FH11" s="394"/>
      <c r="FI11" s="394"/>
      <c r="FJ11" s="394"/>
      <c r="FK11" s="394"/>
      <c r="FL11" s="394"/>
      <c r="FM11" s="394"/>
      <c r="FN11" s="394"/>
      <c r="FO11" s="394"/>
      <c r="FP11" s="394"/>
      <c r="FQ11" s="394"/>
      <c r="FR11" s="394"/>
      <c r="FS11" s="394"/>
      <c r="FT11" s="394"/>
      <c r="FU11" s="394"/>
      <c r="FV11" s="394"/>
      <c r="FW11" s="394"/>
      <c r="FX11" s="394"/>
      <c r="FY11" s="394"/>
      <c r="FZ11" s="394"/>
      <c r="GA11" s="394"/>
      <c r="GB11" s="394"/>
      <c r="GC11" s="394"/>
      <c r="GD11" s="394"/>
      <c r="GE11" s="394"/>
      <c r="GF11" s="394"/>
      <c r="GG11" s="394"/>
      <c r="GH11" s="394"/>
      <c r="GI11" s="394"/>
      <c r="GJ11" s="394"/>
      <c r="GK11" s="394"/>
      <c r="GL11" s="394"/>
      <c r="GM11" s="394"/>
      <c r="GN11" s="394"/>
      <c r="GO11" s="394"/>
      <c r="GP11" s="394"/>
      <c r="GQ11" s="394"/>
      <c r="GR11" s="394"/>
      <c r="GS11" s="394"/>
      <c r="GT11" s="394"/>
      <c r="GU11" s="394"/>
      <c r="GV11" s="394"/>
      <c r="GW11" s="394"/>
      <c r="GX11" s="394"/>
      <c r="GY11" s="394"/>
      <c r="GZ11" s="394"/>
      <c r="HA11" s="394"/>
      <c r="HB11" s="394"/>
      <c r="HC11" s="394"/>
      <c r="HD11" s="394"/>
      <c r="HE11" s="394"/>
      <c r="HF11" s="394"/>
      <c r="HG11" s="394"/>
      <c r="HH11" s="394"/>
      <c r="HI11" s="394"/>
      <c r="HJ11" s="394"/>
      <c r="HK11" s="394"/>
      <c r="HL11" s="394"/>
      <c r="HM11" s="394"/>
      <c r="HN11" s="394"/>
      <c r="HO11" s="394"/>
      <c r="HP11" s="394"/>
      <c r="HQ11" s="394"/>
      <c r="HR11" s="394"/>
      <c r="HS11" s="394"/>
      <c r="HT11" s="394"/>
      <c r="HU11" s="394"/>
      <c r="HV11" s="394"/>
      <c r="HW11" s="394"/>
      <c r="HX11" s="394"/>
      <c r="HY11" s="394"/>
      <c r="HZ11" s="394"/>
      <c r="IA11" s="394"/>
      <c r="IB11" s="394"/>
      <c r="IC11" s="394"/>
      <c r="ID11" s="394"/>
      <c r="IE11" s="394"/>
      <c r="IF11" s="394"/>
      <c r="IG11" s="394"/>
      <c r="IH11" s="394"/>
      <c r="II11" s="394"/>
      <c r="IJ11" s="394"/>
      <c r="IK11" s="394"/>
      <c r="IL11" s="394"/>
      <c r="IM11" s="394"/>
      <c r="IN11" s="394"/>
      <c r="IO11" s="394"/>
      <c r="IP11" s="394"/>
      <c r="IQ11" s="394"/>
      <c r="IR11" s="394"/>
      <c r="IS11" s="394"/>
      <c r="IT11" s="394"/>
      <c r="IU11" s="394"/>
      <c r="IV11" s="394"/>
    </row>
    <row r="12" s="380" customFormat="1" ht="21" customHeight="1" spans="1:256">
      <c r="A12" s="362" t="s">
        <v>34</v>
      </c>
      <c r="B12" s="363"/>
      <c r="C12" s="387" t="s">
        <v>35</v>
      </c>
      <c r="D12" s="363">
        <v>14083019</v>
      </c>
      <c r="E12" s="388" t="s">
        <v>21</v>
      </c>
      <c r="F12" s="363">
        <v>1997000</v>
      </c>
      <c r="G12" s="388" t="s">
        <v>36</v>
      </c>
      <c r="H12" s="363"/>
      <c r="I12" s="394"/>
      <c r="J12" s="394"/>
      <c r="K12" s="394"/>
      <c r="L12" s="394"/>
      <c r="M12" s="394"/>
      <c r="N12" s="394"/>
      <c r="O12" s="394"/>
      <c r="P12" s="394"/>
      <c r="Q12" s="394"/>
      <c r="R12" s="394"/>
      <c r="S12" s="394"/>
      <c r="T12" s="394"/>
      <c r="U12" s="394"/>
      <c r="V12" s="394"/>
      <c r="W12" s="394"/>
      <c r="X12" s="394"/>
      <c r="Y12" s="394"/>
      <c r="Z12" s="394"/>
      <c r="AA12" s="394"/>
      <c r="AB12" s="394"/>
      <c r="AC12" s="394"/>
      <c r="AD12" s="394"/>
      <c r="AE12" s="394"/>
      <c r="AF12" s="394"/>
      <c r="AG12" s="394"/>
      <c r="AH12" s="394"/>
      <c r="AI12" s="394"/>
      <c r="AJ12" s="394"/>
      <c r="AK12" s="394"/>
      <c r="AL12" s="394"/>
      <c r="AM12" s="394"/>
      <c r="AN12" s="394"/>
      <c r="AO12" s="394"/>
      <c r="AP12" s="394"/>
      <c r="AQ12" s="394"/>
      <c r="AR12" s="394"/>
      <c r="AS12" s="394"/>
      <c r="AT12" s="394"/>
      <c r="AU12" s="394"/>
      <c r="AV12" s="394"/>
      <c r="AW12" s="394"/>
      <c r="AX12" s="394"/>
      <c r="AY12" s="394"/>
      <c r="AZ12" s="394"/>
      <c r="BA12" s="394"/>
      <c r="BB12" s="394"/>
      <c r="BC12" s="394"/>
      <c r="BD12" s="394"/>
      <c r="BE12" s="394"/>
      <c r="BF12" s="394"/>
      <c r="BG12" s="394"/>
      <c r="BH12" s="394"/>
      <c r="BI12" s="394"/>
      <c r="BJ12" s="394"/>
      <c r="BK12" s="394"/>
      <c r="BL12" s="394"/>
      <c r="BM12" s="394"/>
      <c r="BN12" s="394"/>
      <c r="BO12" s="394"/>
      <c r="BP12" s="394"/>
      <c r="BQ12" s="394"/>
      <c r="BR12" s="394"/>
      <c r="BS12" s="394"/>
      <c r="BT12" s="394"/>
      <c r="BU12" s="394"/>
      <c r="BV12" s="394"/>
      <c r="BW12" s="394"/>
      <c r="BX12" s="394"/>
      <c r="BY12" s="394"/>
      <c r="BZ12" s="394"/>
      <c r="CA12" s="394"/>
      <c r="CB12" s="394"/>
      <c r="CC12" s="394"/>
      <c r="CD12" s="394"/>
      <c r="CE12" s="394"/>
      <c r="CF12" s="394"/>
      <c r="CG12" s="394"/>
      <c r="CH12" s="394"/>
      <c r="CI12" s="394"/>
      <c r="CJ12" s="394"/>
      <c r="CK12" s="394"/>
      <c r="CL12" s="394"/>
      <c r="CM12" s="394"/>
      <c r="CN12" s="394"/>
      <c r="CO12" s="394"/>
      <c r="CP12" s="394"/>
      <c r="CQ12" s="394"/>
      <c r="CR12" s="394"/>
      <c r="CS12" s="394"/>
      <c r="CT12" s="394"/>
      <c r="CU12" s="394"/>
      <c r="CV12" s="394"/>
      <c r="CW12" s="394"/>
      <c r="CX12" s="394"/>
      <c r="CY12" s="394"/>
      <c r="CZ12" s="394"/>
      <c r="DA12" s="394"/>
      <c r="DB12" s="394"/>
      <c r="DC12" s="394"/>
      <c r="DD12" s="394"/>
      <c r="DE12" s="394"/>
      <c r="DF12" s="394"/>
      <c r="DG12" s="394"/>
      <c r="DH12" s="394"/>
      <c r="DI12" s="394"/>
      <c r="DJ12" s="394"/>
      <c r="DK12" s="394"/>
      <c r="DL12" s="394"/>
      <c r="DM12" s="394"/>
      <c r="DN12" s="394"/>
      <c r="DO12" s="394"/>
      <c r="DP12" s="394"/>
      <c r="DQ12" s="394"/>
      <c r="DR12" s="394"/>
      <c r="DS12" s="394"/>
      <c r="DT12" s="394"/>
      <c r="DU12" s="394"/>
      <c r="DV12" s="394"/>
      <c r="DW12" s="394"/>
      <c r="DX12" s="394"/>
      <c r="DY12" s="394"/>
      <c r="DZ12" s="394"/>
      <c r="EA12" s="394"/>
      <c r="EB12" s="394"/>
      <c r="EC12" s="394"/>
      <c r="ED12" s="394"/>
      <c r="EE12" s="394"/>
      <c r="EF12" s="394"/>
      <c r="EG12" s="394"/>
      <c r="EH12" s="394"/>
      <c r="EI12" s="394"/>
      <c r="EJ12" s="394"/>
      <c r="EK12" s="394"/>
      <c r="EL12" s="394"/>
      <c r="EM12" s="394"/>
      <c r="EN12" s="394"/>
      <c r="EO12" s="394"/>
      <c r="EP12" s="394"/>
      <c r="EQ12" s="394"/>
      <c r="ER12" s="394"/>
      <c r="ES12" s="394"/>
      <c r="ET12" s="394"/>
      <c r="EU12" s="394"/>
      <c r="EV12" s="394"/>
      <c r="EW12" s="394"/>
      <c r="EX12" s="394"/>
      <c r="EY12" s="394"/>
      <c r="EZ12" s="394"/>
      <c r="FA12" s="394"/>
      <c r="FB12" s="394"/>
      <c r="FC12" s="394"/>
      <c r="FD12" s="394"/>
      <c r="FE12" s="394"/>
      <c r="FF12" s="394"/>
      <c r="FG12" s="394"/>
      <c r="FH12" s="394"/>
      <c r="FI12" s="394"/>
      <c r="FJ12" s="394"/>
      <c r="FK12" s="394"/>
      <c r="FL12" s="394"/>
      <c r="FM12" s="394"/>
      <c r="FN12" s="394"/>
      <c r="FO12" s="394"/>
      <c r="FP12" s="394"/>
      <c r="FQ12" s="394"/>
      <c r="FR12" s="394"/>
      <c r="FS12" s="394"/>
      <c r="FT12" s="394"/>
      <c r="FU12" s="394"/>
      <c r="FV12" s="394"/>
      <c r="FW12" s="394"/>
      <c r="FX12" s="394"/>
      <c r="FY12" s="394"/>
      <c r="FZ12" s="394"/>
      <c r="GA12" s="394"/>
      <c r="GB12" s="394"/>
      <c r="GC12" s="394"/>
      <c r="GD12" s="394"/>
      <c r="GE12" s="394"/>
      <c r="GF12" s="394"/>
      <c r="GG12" s="394"/>
      <c r="GH12" s="394"/>
      <c r="GI12" s="394"/>
      <c r="GJ12" s="394"/>
      <c r="GK12" s="394"/>
      <c r="GL12" s="394"/>
      <c r="GM12" s="394"/>
      <c r="GN12" s="394"/>
      <c r="GO12" s="394"/>
      <c r="GP12" s="394"/>
      <c r="GQ12" s="394"/>
      <c r="GR12" s="394"/>
      <c r="GS12" s="394"/>
      <c r="GT12" s="394"/>
      <c r="GU12" s="394"/>
      <c r="GV12" s="394"/>
      <c r="GW12" s="394"/>
      <c r="GX12" s="394"/>
      <c r="GY12" s="394"/>
      <c r="GZ12" s="394"/>
      <c r="HA12" s="394"/>
      <c r="HB12" s="394"/>
      <c r="HC12" s="394"/>
      <c r="HD12" s="394"/>
      <c r="HE12" s="394"/>
      <c r="HF12" s="394"/>
      <c r="HG12" s="394"/>
      <c r="HH12" s="394"/>
      <c r="HI12" s="394"/>
      <c r="HJ12" s="394"/>
      <c r="HK12" s="394"/>
      <c r="HL12" s="394"/>
      <c r="HM12" s="394"/>
      <c r="HN12" s="394"/>
      <c r="HO12" s="394"/>
      <c r="HP12" s="394"/>
      <c r="HQ12" s="394"/>
      <c r="HR12" s="394"/>
      <c r="HS12" s="394"/>
      <c r="HT12" s="394"/>
      <c r="HU12" s="394"/>
      <c r="HV12" s="394"/>
      <c r="HW12" s="394"/>
      <c r="HX12" s="394"/>
      <c r="HY12" s="394"/>
      <c r="HZ12" s="394"/>
      <c r="IA12" s="394"/>
      <c r="IB12" s="394"/>
      <c r="IC12" s="394"/>
      <c r="ID12" s="394"/>
      <c r="IE12" s="394"/>
      <c r="IF12" s="394"/>
      <c r="IG12" s="394"/>
      <c r="IH12" s="394"/>
      <c r="II12" s="394"/>
      <c r="IJ12" s="394"/>
      <c r="IK12" s="394"/>
      <c r="IL12" s="394"/>
      <c r="IM12" s="394"/>
      <c r="IN12" s="394"/>
      <c r="IO12" s="394"/>
      <c r="IP12" s="394"/>
      <c r="IQ12" s="394"/>
      <c r="IR12" s="394"/>
      <c r="IS12" s="394"/>
      <c r="IT12" s="394"/>
      <c r="IU12" s="394"/>
      <c r="IV12" s="394"/>
    </row>
    <row r="13" s="380" customFormat="1" ht="21" customHeight="1" spans="1:256">
      <c r="A13" s="362" t="s">
        <v>37</v>
      </c>
      <c r="B13" s="363"/>
      <c r="C13" s="387" t="s">
        <v>38</v>
      </c>
      <c r="D13" s="363">
        <v>2397418</v>
      </c>
      <c r="E13" s="388" t="s">
        <v>25</v>
      </c>
      <c r="F13" s="363"/>
      <c r="G13" s="388" t="s">
        <v>39</v>
      </c>
      <c r="H13" s="363"/>
      <c r="I13" s="394"/>
      <c r="J13" s="394"/>
      <c r="K13" s="394"/>
      <c r="L13" s="394"/>
      <c r="M13" s="394"/>
      <c r="N13" s="394"/>
      <c r="O13" s="394"/>
      <c r="P13" s="394"/>
      <c r="Q13" s="394"/>
      <c r="R13" s="394"/>
      <c r="S13" s="394"/>
      <c r="T13" s="394"/>
      <c r="U13" s="394"/>
      <c r="V13" s="394"/>
      <c r="W13" s="394"/>
      <c r="X13" s="394"/>
      <c r="Y13" s="394"/>
      <c r="Z13" s="394"/>
      <c r="AA13" s="394"/>
      <c r="AB13" s="394"/>
      <c r="AC13" s="394"/>
      <c r="AD13" s="394"/>
      <c r="AE13" s="394"/>
      <c r="AF13" s="394"/>
      <c r="AG13" s="394"/>
      <c r="AH13" s="394"/>
      <c r="AI13" s="394"/>
      <c r="AJ13" s="394"/>
      <c r="AK13" s="394"/>
      <c r="AL13" s="394"/>
      <c r="AM13" s="394"/>
      <c r="AN13" s="394"/>
      <c r="AO13" s="394"/>
      <c r="AP13" s="394"/>
      <c r="AQ13" s="394"/>
      <c r="AR13" s="394"/>
      <c r="AS13" s="394"/>
      <c r="AT13" s="394"/>
      <c r="AU13" s="394"/>
      <c r="AV13" s="394"/>
      <c r="AW13" s="394"/>
      <c r="AX13" s="394"/>
      <c r="AY13" s="394"/>
      <c r="AZ13" s="394"/>
      <c r="BA13" s="394"/>
      <c r="BB13" s="394"/>
      <c r="BC13" s="394"/>
      <c r="BD13" s="394"/>
      <c r="BE13" s="394"/>
      <c r="BF13" s="394"/>
      <c r="BG13" s="394"/>
      <c r="BH13" s="394"/>
      <c r="BI13" s="394"/>
      <c r="BJ13" s="394"/>
      <c r="BK13" s="394"/>
      <c r="BL13" s="394"/>
      <c r="BM13" s="394"/>
      <c r="BN13" s="394"/>
      <c r="BO13" s="394"/>
      <c r="BP13" s="394"/>
      <c r="BQ13" s="394"/>
      <c r="BR13" s="394"/>
      <c r="BS13" s="394"/>
      <c r="BT13" s="394"/>
      <c r="BU13" s="394"/>
      <c r="BV13" s="394"/>
      <c r="BW13" s="394"/>
      <c r="BX13" s="394"/>
      <c r="BY13" s="394"/>
      <c r="BZ13" s="394"/>
      <c r="CA13" s="394"/>
      <c r="CB13" s="394"/>
      <c r="CC13" s="394"/>
      <c r="CD13" s="394"/>
      <c r="CE13" s="394"/>
      <c r="CF13" s="394"/>
      <c r="CG13" s="394"/>
      <c r="CH13" s="394"/>
      <c r="CI13" s="394"/>
      <c r="CJ13" s="394"/>
      <c r="CK13" s="394"/>
      <c r="CL13" s="394"/>
      <c r="CM13" s="394"/>
      <c r="CN13" s="394"/>
      <c r="CO13" s="394"/>
      <c r="CP13" s="394"/>
      <c r="CQ13" s="394"/>
      <c r="CR13" s="394"/>
      <c r="CS13" s="394"/>
      <c r="CT13" s="394"/>
      <c r="CU13" s="394"/>
      <c r="CV13" s="394"/>
      <c r="CW13" s="394"/>
      <c r="CX13" s="394"/>
      <c r="CY13" s="394"/>
      <c r="CZ13" s="394"/>
      <c r="DA13" s="394"/>
      <c r="DB13" s="394"/>
      <c r="DC13" s="394"/>
      <c r="DD13" s="394"/>
      <c r="DE13" s="394"/>
      <c r="DF13" s="394"/>
      <c r="DG13" s="394"/>
      <c r="DH13" s="394"/>
      <c r="DI13" s="394"/>
      <c r="DJ13" s="394"/>
      <c r="DK13" s="394"/>
      <c r="DL13" s="394"/>
      <c r="DM13" s="394"/>
      <c r="DN13" s="394"/>
      <c r="DO13" s="394"/>
      <c r="DP13" s="394"/>
      <c r="DQ13" s="394"/>
      <c r="DR13" s="394"/>
      <c r="DS13" s="394"/>
      <c r="DT13" s="394"/>
      <c r="DU13" s="394"/>
      <c r="DV13" s="394"/>
      <c r="DW13" s="394"/>
      <c r="DX13" s="394"/>
      <c r="DY13" s="394"/>
      <c r="DZ13" s="394"/>
      <c r="EA13" s="394"/>
      <c r="EB13" s="394"/>
      <c r="EC13" s="394"/>
      <c r="ED13" s="394"/>
      <c r="EE13" s="394"/>
      <c r="EF13" s="394"/>
      <c r="EG13" s="394"/>
      <c r="EH13" s="394"/>
      <c r="EI13" s="394"/>
      <c r="EJ13" s="394"/>
      <c r="EK13" s="394"/>
      <c r="EL13" s="394"/>
      <c r="EM13" s="394"/>
      <c r="EN13" s="394"/>
      <c r="EO13" s="394"/>
      <c r="EP13" s="394"/>
      <c r="EQ13" s="394"/>
      <c r="ER13" s="394"/>
      <c r="ES13" s="394"/>
      <c r="ET13" s="394"/>
      <c r="EU13" s="394"/>
      <c r="EV13" s="394"/>
      <c r="EW13" s="394"/>
      <c r="EX13" s="394"/>
      <c r="EY13" s="394"/>
      <c r="EZ13" s="394"/>
      <c r="FA13" s="394"/>
      <c r="FB13" s="394"/>
      <c r="FC13" s="394"/>
      <c r="FD13" s="394"/>
      <c r="FE13" s="394"/>
      <c r="FF13" s="394"/>
      <c r="FG13" s="394"/>
      <c r="FH13" s="394"/>
      <c r="FI13" s="394"/>
      <c r="FJ13" s="394"/>
      <c r="FK13" s="394"/>
      <c r="FL13" s="394"/>
      <c r="FM13" s="394"/>
      <c r="FN13" s="394"/>
      <c r="FO13" s="394"/>
      <c r="FP13" s="394"/>
      <c r="FQ13" s="394"/>
      <c r="FR13" s="394"/>
      <c r="FS13" s="394"/>
      <c r="FT13" s="394"/>
      <c r="FU13" s="394"/>
      <c r="FV13" s="394"/>
      <c r="FW13" s="394"/>
      <c r="FX13" s="394"/>
      <c r="FY13" s="394"/>
      <c r="FZ13" s="394"/>
      <c r="GA13" s="394"/>
      <c r="GB13" s="394"/>
      <c r="GC13" s="394"/>
      <c r="GD13" s="394"/>
      <c r="GE13" s="394"/>
      <c r="GF13" s="394"/>
      <c r="GG13" s="394"/>
      <c r="GH13" s="394"/>
      <c r="GI13" s="394"/>
      <c r="GJ13" s="394"/>
      <c r="GK13" s="394"/>
      <c r="GL13" s="394"/>
      <c r="GM13" s="394"/>
      <c r="GN13" s="394"/>
      <c r="GO13" s="394"/>
      <c r="GP13" s="394"/>
      <c r="GQ13" s="394"/>
      <c r="GR13" s="394"/>
      <c r="GS13" s="394"/>
      <c r="GT13" s="394"/>
      <c r="GU13" s="394"/>
      <c r="GV13" s="394"/>
      <c r="GW13" s="394"/>
      <c r="GX13" s="394"/>
      <c r="GY13" s="394"/>
      <c r="GZ13" s="394"/>
      <c r="HA13" s="394"/>
      <c r="HB13" s="394"/>
      <c r="HC13" s="394"/>
      <c r="HD13" s="394"/>
      <c r="HE13" s="394"/>
      <c r="HF13" s="394"/>
      <c r="HG13" s="394"/>
      <c r="HH13" s="394"/>
      <c r="HI13" s="394"/>
      <c r="HJ13" s="394"/>
      <c r="HK13" s="394"/>
      <c r="HL13" s="394"/>
      <c r="HM13" s="394"/>
      <c r="HN13" s="394"/>
      <c r="HO13" s="394"/>
      <c r="HP13" s="394"/>
      <c r="HQ13" s="394"/>
      <c r="HR13" s="394"/>
      <c r="HS13" s="394"/>
      <c r="HT13" s="394"/>
      <c r="HU13" s="394"/>
      <c r="HV13" s="394"/>
      <c r="HW13" s="394"/>
      <c r="HX13" s="394"/>
      <c r="HY13" s="394"/>
      <c r="HZ13" s="394"/>
      <c r="IA13" s="394"/>
      <c r="IB13" s="394"/>
      <c r="IC13" s="394"/>
      <c r="ID13" s="394"/>
      <c r="IE13" s="394"/>
      <c r="IF13" s="394"/>
      <c r="IG13" s="394"/>
      <c r="IH13" s="394"/>
      <c r="II13" s="394"/>
      <c r="IJ13" s="394"/>
      <c r="IK13" s="394"/>
      <c r="IL13" s="394"/>
      <c r="IM13" s="394"/>
      <c r="IN13" s="394"/>
      <c r="IO13" s="394"/>
      <c r="IP13" s="394"/>
      <c r="IQ13" s="394"/>
      <c r="IR13" s="394"/>
      <c r="IS13" s="394"/>
      <c r="IT13" s="394"/>
      <c r="IU13" s="394"/>
      <c r="IV13" s="394"/>
    </row>
    <row r="14" s="380" customFormat="1" ht="21" customHeight="1" spans="1:256">
      <c r="A14" s="362" t="s">
        <v>40</v>
      </c>
      <c r="B14" s="363"/>
      <c r="C14" s="387" t="s">
        <v>41</v>
      </c>
      <c r="D14" s="363">
        <v>0</v>
      </c>
      <c r="E14" s="388" t="s">
        <v>42</v>
      </c>
      <c r="F14" s="363"/>
      <c r="G14" s="388" t="s">
        <v>43</v>
      </c>
      <c r="H14" s="363">
        <v>48240</v>
      </c>
      <c r="I14" s="394"/>
      <c r="J14" s="394"/>
      <c r="K14" s="394"/>
      <c r="L14" s="394"/>
      <c r="M14" s="394"/>
      <c r="N14" s="394"/>
      <c r="O14" s="394"/>
      <c r="P14" s="394"/>
      <c r="Q14" s="394"/>
      <c r="R14" s="394"/>
      <c r="S14" s="394"/>
      <c r="T14" s="394"/>
      <c r="U14" s="394"/>
      <c r="V14" s="394"/>
      <c r="W14" s="394"/>
      <c r="X14" s="394"/>
      <c r="Y14" s="394"/>
      <c r="Z14" s="394"/>
      <c r="AA14" s="394"/>
      <c r="AB14" s="394"/>
      <c r="AC14" s="394"/>
      <c r="AD14" s="394"/>
      <c r="AE14" s="394"/>
      <c r="AF14" s="394"/>
      <c r="AG14" s="394"/>
      <c r="AH14" s="394"/>
      <c r="AI14" s="394"/>
      <c r="AJ14" s="394"/>
      <c r="AK14" s="394"/>
      <c r="AL14" s="394"/>
      <c r="AM14" s="394"/>
      <c r="AN14" s="394"/>
      <c r="AO14" s="394"/>
      <c r="AP14" s="394"/>
      <c r="AQ14" s="394"/>
      <c r="AR14" s="394"/>
      <c r="AS14" s="394"/>
      <c r="AT14" s="394"/>
      <c r="AU14" s="394"/>
      <c r="AV14" s="394"/>
      <c r="AW14" s="394"/>
      <c r="AX14" s="394"/>
      <c r="AY14" s="394"/>
      <c r="AZ14" s="394"/>
      <c r="BA14" s="394"/>
      <c r="BB14" s="394"/>
      <c r="BC14" s="394"/>
      <c r="BD14" s="394"/>
      <c r="BE14" s="394"/>
      <c r="BF14" s="394"/>
      <c r="BG14" s="394"/>
      <c r="BH14" s="394"/>
      <c r="BI14" s="394"/>
      <c r="BJ14" s="394"/>
      <c r="BK14" s="394"/>
      <c r="BL14" s="394"/>
      <c r="BM14" s="394"/>
      <c r="BN14" s="394"/>
      <c r="BO14" s="394"/>
      <c r="BP14" s="394"/>
      <c r="BQ14" s="394"/>
      <c r="BR14" s="394"/>
      <c r="BS14" s="394"/>
      <c r="BT14" s="394"/>
      <c r="BU14" s="394"/>
      <c r="BV14" s="394"/>
      <c r="BW14" s="394"/>
      <c r="BX14" s="394"/>
      <c r="BY14" s="394"/>
      <c r="BZ14" s="394"/>
      <c r="CA14" s="394"/>
      <c r="CB14" s="394"/>
      <c r="CC14" s="394"/>
      <c r="CD14" s="394"/>
      <c r="CE14" s="394"/>
      <c r="CF14" s="394"/>
      <c r="CG14" s="394"/>
      <c r="CH14" s="394"/>
      <c r="CI14" s="394"/>
      <c r="CJ14" s="394"/>
      <c r="CK14" s="394"/>
      <c r="CL14" s="394"/>
      <c r="CM14" s="394"/>
      <c r="CN14" s="394"/>
      <c r="CO14" s="394"/>
      <c r="CP14" s="394"/>
      <c r="CQ14" s="394"/>
      <c r="CR14" s="394"/>
      <c r="CS14" s="394"/>
      <c r="CT14" s="394"/>
      <c r="CU14" s="394"/>
      <c r="CV14" s="394"/>
      <c r="CW14" s="394"/>
      <c r="CX14" s="394"/>
      <c r="CY14" s="394"/>
      <c r="CZ14" s="394"/>
      <c r="DA14" s="394"/>
      <c r="DB14" s="394"/>
      <c r="DC14" s="394"/>
      <c r="DD14" s="394"/>
      <c r="DE14" s="394"/>
      <c r="DF14" s="394"/>
      <c r="DG14" s="394"/>
      <c r="DH14" s="394"/>
      <c r="DI14" s="394"/>
      <c r="DJ14" s="394"/>
      <c r="DK14" s="394"/>
      <c r="DL14" s="394"/>
      <c r="DM14" s="394"/>
      <c r="DN14" s="394"/>
      <c r="DO14" s="394"/>
      <c r="DP14" s="394"/>
      <c r="DQ14" s="394"/>
      <c r="DR14" s="394"/>
      <c r="DS14" s="394"/>
      <c r="DT14" s="394"/>
      <c r="DU14" s="394"/>
      <c r="DV14" s="394"/>
      <c r="DW14" s="394"/>
      <c r="DX14" s="394"/>
      <c r="DY14" s="394"/>
      <c r="DZ14" s="394"/>
      <c r="EA14" s="394"/>
      <c r="EB14" s="394"/>
      <c r="EC14" s="394"/>
      <c r="ED14" s="394"/>
      <c r="EE14" s="394"/>
      <c r="EF14" s="394"/>
      <c r="EG14" s="394"/>
      <c r="EH14" s="394"/>
      <c r="EI14" s="394"/>
      <c r="EJ14" s="394"/>
      <c r="EK14" s="394"/>
      <c r="EL14" s="394"/>
      <c r="EM14" s="394"/>
      <c r="EN14" s="394"/>
      <c r="EO14" s="394"/>
      <c r="EP14" s="394"/>
      <c r="EQ14" s="394"/>
      <c r="ER14" s="394"/>
      <c r="ES14" s="394"/>
      <c r="ET14" s="394"/>
      <c r="EU14" s="394"/>
      <c r="EV14" s="394"/>
      <c r="EW14" s="394"/>
      <c r="EX14" s="394"/>
      <c r="EY14" s="394"/>
      <c r="EZ14" s="394"/>
      <c r="FA14" s="394"/>
      <c r="FB14" s="394"/>
      <c r="FC14" s="394"/>
      <c r="FD14" s="394"/>
      <c r="FE14" s="394"/>
      <c r="FF14" s="394"/>
      <c r="FG14" s="394"/>
      <c r="FH14" s="394"/>
      <c r="FI14" s="394"/>
      <c r="FJ14" s="394"/>
      <c r="FK14" s="394"/>
      <c r="FL14" s="394"/>
      <c r="FM14" s="394"/>
      <c r="FN14" s="394"/>
      <c r="FO14" s="394"/>
      <c r="FP14" s="394"/>
      <c r="FQ14" s="394"/>
      <c r="FR14" s="394"/>
      <c r="FS14" s="394"/>
      <c r="FT14" s="394"/>
      <c r="FU14" s="394"/>
      <c r="FV14" s="394"/>
      <c r="FW14" s="394"/>
      <c r="FX14" s="394"/>
      <c r="FY14" s="394"/>
      <c r="FZ14" s="394"/>
      <c r="GA14" s="394"/>
      <c r="GB14" s="394"/>
      <c r="GC14" s="394"/>
      <c r="GD14" s="394"/>
      <c r="GE14" s="394"/>
      <c r="GF14" s="394"/>
      <c r="GG14" s="394"/>
      <c r="GH14" s="394"/>
      <c r="GI14" s="394"/>
      <c r="GJ14" s="394"/>
      <c r="GK14" s="394"/>
      <c r="GL14" s="394"/>
      <c r="GM14" s="394"/>
      <c r="GN14" s="394"/>
      <c r="GO14" s="394"/>
      <c r="GP14" s="394"/>
      <c r="GQ14" s="394"/>
      <c r="GR14" s="394"/>
      <c r="GS14" s="394"/>
      <c r="GT14" s="394"/>
      <c r="GU14" s="394"/>
      <c r="GV14" s="394"/>
      <c r="GW14" s="394"/>
      <c r="GX14" s="394"/>
      <c r="GY14" s="394"/>
      <c r="GZ14" s="394"/>
      <c r="HA14" s="394"/>
      <c r="HB14" s="394"/>
      <c r="HC14" s="394"/>
      <c r="HD14" s="394"/>
      <c r="HE14" s="394"/>
      <c r="HF14" s="394"/>
      <c r="HG14" s="394"/>
      <c r="HH14" s="394"/>
      <c r="HI14" s="394"/>
      <c r="HJ14" s="394"/>
      <c r="HK14" s="394"/>
      <c r="HL14" s="394"/>
      <c r="HM14" s="394"/>
      <c r="HN14" s="394"/>
      <c r="HO14" s="394"/>
      <c r="HP14" s="394"/>
      <c r="HQ14" s="394"/>
      <c r="HR14" s="394"/>
      <c r="HS14" s="394"/>
      <c r="HT14" s="394"/>
      <c r="HU14" s="394"/>
      <c r="HV14" s="394"/>
      <c r="HW14" s="394"/>
      <c r="HX14" s="394"/>
      <c r="HY14" s="394"/>
      <c r="HZ14" s="394"/>
      <c r="IA14" s="394"/>
      <c r="IB14" s="394"/>
      <c r="IC14" s="394"/>
      <c r="ID14" s="394"/>
      <c r="IE14" s="394"/>
      <c r="IF14" s="394"/>
      <c r="IG14" s="394"/>
      <c r="IH14" s="394"/>
      <c r="II14" s="394"/>
      <c r="IJ14" s="394"/>
      <c r="IK14" s="394"/>
      <c r="IL14" s="394"/>
      <c r="IM14" s="394"/>
      <c r="IN14" s="394"/>
      <c r="IO14" s="394"/>
      <c r="IP14" s="394"/>
      <c r="IQ14" s="394"/>
      <c r="IR14" s="394"/>
      <c r="IS14" s="394"/>
      <c r="IT14" s="394"/>
      <c r="IU14" s="394"/>
      <c r="IV14" s="394"/>
    </row>
    <row r="15" s="380" customFormat="1" ht="21" customHeight="1" spans="1:256">
      <c r="A15" s="362" t="s">
        <v>44</v>
      </c>
      <c r="B15" s="363"/>
      <c r="C15" s="387" t="s">
        <v>45</v>
      </c>
      <c r="D15" s="363">
        <v>667890</v>
      </c>
      <c r="E15" s="388" t="s">
        <v>46</v>
      </c>
      <c r="F15" s="363"/>
      <c r="G15" s="388" t="s">
        <v>47</v>
      </c>
      <c r="H15" s="363"/>
      <c r="I15" s="394"/>
      <c r="J15" s="394"/>
      <c r="K15" s="394"/>
      <c r="L15" s="394"/>
      <c r="M15" s="394"/>
      <c r="N15" s="394"/>
      <c r="O15" s="394"/>
      <c r="P15" s="394"/>
      <c r="Q15" s="394"/>
      <c r="R15" s="394"/>
      <c r="S15" s="394"/>
      <c r="T15" s="394"/>
      <c r="U15" s="394"/>
      <c r="V15" s="394"/>
      <c r="W15" s="394"/>
      <c r="X15" s="394"/>
      <c r="Y15" s="394"/>
      <c r="Z15" s="394"/>
      <c r="AA15" s="394"/>
      <c r="AB15" s="394"/>
      <c r="AC15" s="394"/>
      <c r="AD15" s="394"/>
      <c r="AE15" s="394"/>
      <c r="AF15" s="394"/>
      <c r="AG15" s="394"/>
      <c r="AH15" s="394"/>
      <c r="AI15" s="394"/>
      <c r="AJ15" s="394"/>
      <c r="AK15" s="394"/>
      <c r="AL15" s="394"/>
      <c r="AM15" s="394"/>
      <c r="AN15" s="394"/>
      <c r="AO15" s="394"/>
      <c r="AP15" s="394"/>
      <c r="AQ15" s="394"/>
      <c r="AR15" s="394"/>
      <c r="AS15" s="394"/>
      <c r="AT15" s="394"/>
      <c r="AU15" s="394"/>
      <c r="AV15" s="394"/>
      <c r="AW15" s="394"/>
      <c r="AX15" s="394"/>
      <c r="AY15" s="394"/>
      <c r="AZ15" s="394"/>
      <c r="BA15" s="394"/>
      <c r="BB15" s="394"/>
      <c r="BC15" s="394"/>
      <c r="BD15" s="394"/>
      <c r="BE15" s="394"/>
      <c r="BF15" s="394"/>
      <c r="BG15" s="394"/>
      <c r="BH15" s="394"/>
      <c r="BI15" s="394"/>
      <c r="BJ15" s="394"/>
      <c r="BK15" s="394"/>
      <c r="BL15" s="394"/>
      <c r="BM15" s="394"/>
      <c r="BN15" s="394"/>
      <c r="BO15" s="394"/>
      <c r="BP15" s="394"/>
      <c r="BQ15" s="394"/>
      <c r="BR15" s="394"/>
      <c r="BS15" s="394"/>
      <c r="BT15" s="394"/>
      <c r="BU15" s="394"/>
      <c r="BV15" s="394"/>
      <c r="BW15" s="394"/>
      <c r="BX15" s="394"/>
      <c r="BY15" s="394"/>
      <c r="BZ15" s="394"/>
      <c r="CA15" s="394"/>
      <c r="CB15" s="394"/>
      <c r="CC15" s="394"/>
      <c r="CD15" s="394"/>
      <c r="CE15" s="394"/>
      <c r="CF15" s="394"/>
      <c r="CG15" s="394"/>
      <c r="CH15" s="394"/>
      <c r="CI15" s="394"/>
      <c r="CJ15" s="394"/>
      <c r="CK15" s="394"/>
      <c r="CL15" s="394"/>
      <c r="CM15" s="394"/>
      <c r="CN15" s="394"/>
      <c r="CO15" s="394"/>
      <c r="CP15" s="394"/>
      <c r="CQ15" s="394"/>
      <c r="CR15" s="394"/>
      <c r="CS15" s="394"/>
      <c r="CT15" s="394"/>
      <c r="CU15" s="394"/>
      <c r="CV15" s="394"/>
      <c r="CW15" s="394"/>
      <c r="CX15" s="394"/>
      <c r="CY15" s="394"/>
      <c r="CZ15" s="394"/>
      <c r="DA15" s="394"/>
      <c r="DB15" s="394"/>
      <c r="DC15" s="394"/>
      <c r="DD15" s="394"/>
      <c r="DE15" s="394"/>
      <c r="DF15" s="394"/>
      <c r="DG15" s="394"/>
      <c r="DH15" s="394"/>
      <c r="DI15" s="394"/>
      <c r="DJ15" s="394"/>
      <c r="DK15" s="394"/>
      <c r="DL15" s="394"/>
      <c r="DM15" s="394"/>
      <c r="DN15" s="394"/>
      <c r="DO15" s="394"/>
      <c r="DP15" s="394"/>
      <c r="DQ15" s="394"/>
      <c r="DR15" s="394"/>
      <c r="DS15" s="394"/>
      <c r="DT15" s="394"/>
      <c r="DU15" s="394"/>
      <c r="DV15" s="394"/>
      <c r="DW15" s="394"/>
      <c r="DX15" s="394"/>
      <c r="DY15" s="394"/>
      <c r="DZ15" s="394"/>
      <c r="EA15" s="394"/>
      <c r="EB15" s="394"/>
      <c r="EC15" s="394"/>
      <c r="ED15" s="394"/>
      <c r="EE15" s="394"/>
      <c r="EF15" s="394"/>
      <c r="EG15" s="394"/>
      <c r="EH15" s="394"/>
      <c r="EI15" s="394"/>
      <c r="EJ15" s="394"/>
      <c r="EK15" s="394"/>
      <c r="EL15" s="394"/>
      <c r="EM15" s="394"/>
      <c r="EN15" s="394"/>
      <c r="EO15" s="394"/>
      <c r="EP15" s="394"/>
      <c r="EQ15" s="394"/>
      <c r="ER15" s="394"/>
      <c r="ES15" s="394"/>
      <c r="ET15" s="394"/>
      <c r="EU15" s="394"/>
      <c r="EV15" s="394"/>
      <c r="EW15" s="394"/>
      <c r="EX15" s="394"/>
      <c r="EY15" s="394"/>
      <c r="EZ15" s="394"/>
      <c r="FA15" s="394"/>
      <c r="FB15" s="394"/>
      <c r="FC15" s="394"/>
      <c r="FD15" s="394"/>
      <c r="FE15" s="394"/>
      <c r="FF15" s="394"/>
      <c r="FG15" s="394"/>
      <c r="FH15" s="394"/>
      <c r="FI15" s="394"/>
      <c r="FJ15" s="394"/>
      <c r="FK15" s="394"/>
      <c r="FL15" s="394"/>
      <c r="FM15" s="394"/>
      <c r="FN15" s="394"/>
      <c r="FO15" s="394"/>
      <c r="FP15" s="394"/>
      <c r="FQ15" s="394"/>
      <c r="FR15" s="394"/>
      <c r="FS15" s="394"/>
      <c r="FT15" s="394"/>
      <c r="FU15" s="394"/>
      <c r="FV15" s="394"/>
      <c r="FW15" s="394"/>
      <c r="FX15" s="394"/>
      <c r="FY15" s="394"/>
      <c r="FZ15" s="394"/>
      <c r="GA15" s="394"/>
      <c r="GB15" s="394"/>
      <c r="GC15" s="394"/>
      <c r="GD15" s="394"/>
      <c r="GE15" s="394"/>
      <c r="GF15" s="394"/>
      <c r="GG15" s="394"/>
      <c r="GH15" s="394"/>
      <c r="GI15" s="394"/>
      <c r="GJ15" s="394"/>
      <c r="GK15" s="394"/>
      <c r="GL15" s="394"/>
      <c r="GM15" s="394"/>
      <c r="GN15" s="394"/>
      <c r="GO15" s="394"/>
      <c r="GP15" s="394"/>
      <c r="GQ15" s="394"/>
      <c r="GR15" s="394"/>
      <c r="GS15" s="394"/>
      <c r="GT15" s="394"/>
      <c r="GU15" s="394"/>
      <c r="GV15" s="394"/>
      <c r="GW15" s="394"/>
      <c r="GX15" s="394"/>
      <c r="GY15" s="394"/>
      <c r="GZ15" s="394"/>
      <c r="HA15" s="394"/>
      <c r="HB15" s="394"/>
      <c r="HC15" s="394"/>
      <c r="HD15" s="394"/>
      <c r="HE15" s="394"/>
      <c r="HF15" s="394"/>
      <c r="HG15" s="394"/>
      <c r="HH15" s="394"/>
      <c r="HI15" s="394"/>
      <c r="HJ15" s="394"/>
      <c r="HK15" s="394"/>
      <c r="HL15" s="394"/>
      <c r="HM15" s="394"/>
      <c r="HN15" s="394"/>
      <c r="HO15" s="394"/>
      <c r="HP15" s="394"/>
      <c r="HQ15" s="394"/>
      <c r="HR15" s="394"/>
      <c r="HS15" s="394"/>
      <c r="HT15" s="394"/>
      <c r="HU15" s="394"/>
      <c r="HV15" s="394"/>
      <c r="HW15" s="394"/>
      <c r="HX15" s="394"/>
      <c r="HY15" s="394"/>
      <c r="HZ15" s="394"/>
      <c r="IA15" s="394"/>
      <c r="IB15" s="394"/>
      <c r="IC15" s="394"/>
      <c r="ID15" s="394"/>
      <c r="IE15" s="394"/>
      <c r="IF15" s="394"/>
      <c r="IG15" s="394"/>
      <c r="IH15" s="394"/>
      <c r="II15" s="394"/>
      <c r="IJ15" s="394"/>
      <c r="IK15" s="394"/>
      <c r="IL15" s="394"/>
      <c r="IM15" s="394"/>
      <c r="IN15" s="394"/>
      <c r="IO15" s="394"/>
      <c r="IP15" s="394"/>
      <c r="IQ15" s="394"/>
      <c r="IR15" s="394"/>
      <c r="IS15" s="394"/>
      <c r="IT15" s="394"/>
      <c r="IU15" s="394"/>
      <c r="IV15" s="394"/>
    </row>
    <row r="16" s="380" customFormat="1" ht="21" customHeight="1" spans="1:256">
      <c r="A16" s="362"/>
      <c r="B16" s="363"/>
      <c r="C16" s="387" t="s">
        <v>48</v>
      </c>
      <c r="D16" s="363">
        <v>0</v>
      </c>
      <c r="E16" s="388" t="s">
        <v>49</v>
      </c>
      <c r="F16" s="363"/>
      <c r="G16" s="388" t="s">
        <v>50</v>
      </c>
      <c r="H16" s="363"/>
      <c r="I16" s="394"/>
      <c r="J16" s="394"/>
      <c r="K16" s="394"/>
      <c r="L16" s="394"/>
      <c r="M16" s="394"/>
      <c r="N16" s="394"/>
      <c r="O16" s="394"/>
      <c r="P16" s="394"/>
      <c r="Q16" s="394"/>
      <c r="R16" s="394"/>
      <c r="S16" s="394"/>
      <c r="T16" s="394"/>
      <c r="U16" s="394"/>
      <c r="V16" s="394"/>
      <c r="W16" s="394"/>
      <c r="X16" s="394"/>
      <c r="Y16" s="394"/>
      <c r="Z16" s="394"/>
      <c r="AA16" s="394"/>
      <c r="AB16" s="394"/>
      <c r="AC16" s="394"/>
      <c r="AD16" s="394"/>
      <c r="AE16" s="394"/>
      <c r="AF16" s="394"/>
      <c r="AG16" s="394"/>
      <c r="AH16" s="394"/>
      <c r="AI16" s="394"/>
      <c r="AJ16" s="394"/>
      <c r="AK16" s="394"/>
      <c r="AL16" s="394"/>
      <c r="AM16" s="394"/>
      <c r="AN16" s="394"/>
      <c r="AO16" s="394"/>
      <c r="AP16" s="394"/>
      <c r="AQ16" s="394"/>
      <c r="AR16" s="394"/>
      <c r="AS16" s="394"/>
      <c r="AT16" s="394"/>
      <c r="AU16" s="394"/>
      <c r="AV16" s="394"/>
      <c r="AW16" s="394"/>
      <c r="AX16" s="394"/>
      <c r="AY16" s="394"/>
      <c r="AZ16" s="394"/>
      <c r="BA16" s="394"/>
      <c r="BB16" s="394"/>
      <c r="BC16" s="394"/>
      <c r="BD16" s="394"/>
      <c r="BE16" s="394"/>
      <c r="BF16" s="394"/>
      <c r="BG16" s="394"/>
      <c r="BH16" s="394"/>
      <c r="BI16" s="394"/>
      <c r="BJ16" s="394"/>
      <c r="BK16" s="394"/>
      <c r="BL16" s="394"/>
      <c r="BM16" s="394"/>
      <c r="BN16" s="394"/>
      <c r="BO16" s="394"/>
      <c r="BP16" s="394"/>
      <c r="BQ16" s="394"/>
      <c r="BR16" s="394"/>
      <c r="BS16" s="394"/>
      <c r="BT16" s="394"/>
      <c r="BU16" s="394"/>
      <c r="BV16" s="394"/>
      <c r="BW16" s="394"/>
      <c r="BX16" s="394"/>
      <c r="BY16" s="394"/>
      <c r="BZ16" s="394"/>
      <c r="CA16" s="394"/>
      <c r="CB16" s="394"/>
      <c r="CC16" s="394"/>
      <c r="CD16" s="394"/>
      <c r="CE16" s="394"/>
      <c r="CF16" s="394"/>
      <c r="CG16" s="394"/>
      <c r="CH16" s="394"/>
      <c r="CI16" s="394"/>
      <c r="CJ16" s="394"/>
      <c r="CK16" s="394"/>
      <c r="CL16" s="394"/>
      <c r="CM16" s="394"/>
      <c r="CN16" s="394"/>
      <c r="CO16" s="394"/>
      <c r="CP16" s="394"/>
      <c r="CQ16" s="394"/>
      <c r="CR16" s="394"/>
      <c r="CS16" s="394"/>
      <c r="CT16" s="394"/>
      <c r="CU16" s="394"/>
      <c r="CV16" s="394"/>
      <c r="CW16" s="394"/>
      <c r="CX16" s="394"/>
      <c r="CY16" s="394"/>
      <c r="CZ16" s="394"/>
      <c r="DA16" s="394"/>
      <c r="DB16" s="394"/>
      <c r="DC16" s="394"/>
      <c r="DD16" s="394"/>
      <c r="DE16" s="394"/>
      <c r="DF16" s="394"/>
      <c r="DG16" s="394"/>
      <c r="DH16" s="394"/>
      <c r="DI16" s="394"/>
      <c r="DJ16" s="394"/>
      <c r="DK16" s="394"/>
      <c r="DL16" s="394"/>
      <c r="DM16" s="394"/>
      <c r="DN16" s="394"/>
      <c r="DO16" s="394"/>
      <c r="DP16" s="394"/>
      <c r="DQ16" s="394"/>
      <c r="DR16" s="394"/>
      <c r="DS16" s="394"/>
      <c r="DT16" s="394"/>
      <c r="DU16" s="394"/>
      <c r="DV16" s="394"/>
      <c r="DW16" s="394"/>
      <c r="DX16" s="394"/>
      <c r="DY16" s="394"/>
      <c r="DZ16" s="394"/>
      <c r="EA16" s="394"/>
      <c r="EB16" s="394"/>
      <c r="EC16" s="394"/>
      <c r="ED16" s="394"/>
      <c r="EE16" s="394"/>
      <c r="EF16" s="394"/>
      <c r="EG16" s="394"/>
      <c r="EH16" s="394"/>
      <c r="EI16" s="394"/>
      <c r="EJ16" s="394"/>
      <c r="EK16" s="394"/>
      <c r="EL16" s="394"/>
      <c r="EM16" s="394"/>
      <c r="EN16" s="394"/>
      <c r="EO16" s="394"/>
      <c r="EP16" s="394"/>
      <c r="EQ16" s="394"/>
      <c r="ER16" s="394"/>
      <c r="ES16" s="394"/>
      <c r="ET16" s="394"/>
      <c r="EU16" s="394"/>
      <c r="EV16" s="394"/>
      <c r="EW16" s="394"/>
      <c r="EX16" s="394"/>
      <c r="EY16" s="394"/>
      <c r="EZ16" s="394"/>
      <c r="FA16" s="394"/>
      <c r="FB16" s="394"/>
      <c r="FC16" s="394"/>
      <c r="FD16" s="394"/>
      <c r="FE16" s="394"/>
      <c r="FF16" s="394"/>
      <c r="FG16" s="394"/>
      <c r="FH16" s="394"/>
      <c r="FI16" s="394"/>
      <c r="FJ16" s="394"/>
      <c r="FK16" s="394"/>
      <c r="FL16" s="394"/>
      <c r="FM16" s="394"/>
      <c r="FN16" s="394"/>
      <c r="FO16" s="394"/>
      <c r="FP16" s="394"/>
      <c r="FQ16" s="394"/>
      <c r="FR16" s="394"/>
      <c r="FS16" s="394"/>
      <c r="FT16" s="394"/>
      <c r="FU16" s="394"/>
      <c r="FV16" s="394"/>
      <c r="FW16" s="394"/>
      <c r="FX16" s="394"/>
      <c r="FY16" s="394"/>
      <c r="FZ16" s="394"/>
      <c r="GA16" s="394"/>
      <c r="GB16" s="394"/>
      <c r="GC16" s="394"/>
      <c r="GD16" s="394"/>
      <c r="GE16" s="394"/>
      <c r="GF16" s="394"/>
      <c r="GG16" s="394"/>
      <c r="GH16" s="394"/>
      <c r="GI16" s="394"/>
      <c r="GJ16" s="394"/>
      <c r="GK16" s="394"/>
      <c r="GL16" s="394"/>
      <c r="GM16" s="394"/>
      <c r="GN16" s="394"/>
      <c r="GO16" s="394"/>
      <c r="GP16" s="394"/>
      <c r="GQ16" s="394"/>
      <c r="GR16" s="394"/>
      <c r="GS16" s="394"/>
      <c r="GT16" s="394"/>
      <c r="GU16" s="394"/>
      <c r="GV16" s="394"/>
      <c r="GW16" s="394"/>
      <c r="GX16" s="394"/>
      <c r="GY16" s="394"/>
      <c r="GZ16" s="394"/>
      <c r="HA16" s="394"/>
      <c r="HB16" s="394"/>
      <c r="HC16" s="394"/>
      <c r="HD16" s="394"/>
      <c r="HE16" s="394"/>
      <c r="HF16" s="394"/>
      <c r="HG16" s="394"/>
      <c r="HH16" s="394"/>
      <c r="HI16" s="394"/>
      <c r="HJ16" s="394"/>
      <c r="HK16" s="394"/>
      <c r="HL16" s="394"/>
      <c r="HM16" s="394"/>
      <c r="HN16" s="394"/>
      <c r="HO16" s="394"/>
      <c r="HP16" s="394"/>
      <c r="HQ16" s="394"/>
      <c r="HR16" s="394"/>
      <c r="HS16" s="394"/>
      <c r="HT16" s="394"/>
      <c r="HU16" s="394"/>
      <c r="HV16" s="394"/>
      <c r="HW16" s="394"/>
      <c r="HX16" s="394"/>
      <c r="HY16" s="394"/>
      <c r="HZ16" s="394"/>
      <c r="IA16" s="394"/>
      <c r="IB16" s="394"/>
      <c r="IC16" s="394"/>
      <c r="ID16" s="394"/>
      <c r="IE16" s="394"/>
      <c r="IF16" s="394"/>
      <c r="IG16" s="394"/>
      <c r="IH16" s="394"/>
      <c r="II16" s="394"/>
      <c r="IJ16" s="394"/>
      <c r="IK16" s="394"/>
      <c r="IL16" s="394"/>
      <c r="IM16" s="394"/>
      <c r="IN16" s="394"/>
      <c r="IO16" s="394"/>
      <c r="IP16" s="394"/>
      <c r="IQ16" s="394"/>
      <c r="IR16" s="394"/>
      <c r="IS16" s="394"/>
      <c r="IT16" s="394"/>
      <c r="IU16" s="394"/>
      <c r="IV16" s="394"/>
    </row>
    <row r="17" s="380" customFormat="1" ht="21" customHeight="1" spans="1:256">
      <c r="A17" s="112"/>
      <c r="B17" s="363"/>
      <c r="C17" s="387" t="s">
        <v>51</v>
      </c>
      <c r="D17" s="363">
        <v>0</v>
      </c>
      <c r="E17" s="388" t="s">
        <v>52</v>
      </c>
      <c r="F17" s="363"/>
      <c r="G17" s="388" t="s">
        <v>53</v>
      </c>
      <c r="H17" s="363"/>
      <c r="I17" s="394"/>
      <c r="J17" s="394"/>
      <c r="K17" s="394"/>
      <c r="L17" s="394"/>
      <c r="M17" s="394"/>
      <c r="N17" s="394"/>
      <c r="O17" s="394"/>
      <c r="P17" s="394"/>
      <c r="Q17" s="394"/>
      <c r="R17" s="394"/>
      <c r="S17" s="394"/>
      <c r="T17" s="394"/>
      <c r="U17" s="394"/>
      <c r="V17" s="394"/>
      <c r="W17" s="394"/>
      <c r="X17" s="394"/>
      <c r="Y17" s="394"/>
      <c r="Z17" s="394"/>
      <c r="AA17" s="394"/>
      <c r="AB17" s="394"/>
      <c r="AC17" s="394"/>
      <c r="AD17" s="394"/>
      <c r="AE17" s="394"/>
      <c r="AF17" s="394"/>
      <c r="AG17" s="394"/>
      <c r="AH17" s="394"/>
      <c r="AI17" s="394"/>
      <c r="AJ17" s="394"/>
      <c r="AK17" s="394"/>
      <c r="AL17" s="394"/>
      <c r="AM17" s="394"/>
      <c r="AN17" s="394"/>
      <c r="AO17" s="394"/>
      <c r="AP17" s="394"/>
      <c r="AQ17" s="394"/>
      <c r="AR17" s="394"/>
      <c r="AS17" s="394"/>
      <c r="AT17" s="394"/>
      <c r="AU17" s="394"/>
      <c r="AV17" s="394"/>
      <c r="AW17" s="394"/>
      <c r="AX17" s="394"/>
      <c r="AY17" s="394"/>
      <c r="AZ17" s="394"/>
      <c r="BA17" s="394"/>
      <c r="BB17" s="394"/>
      <c r="BC17" s="394"/>
      <c r="BD17" s="394"/>
      <c r="BE17" s="394"/>
      <c r="BF17" s="394"/>
      <c r="BG17" s="394"/>
      <c r="BH17" s="394"/>
      <c r="BI17" s="394"/>
      <c r="BJ17" s="394"/>
      <c r="BK17" s="394"/>
      <c r="BL17" s="394"/>
      <c r="BM17" s="394"/>
      <c r="BN17" s="394"/>
      <c r="BO17" s="394"/>
      <c r="BP17" s="394"/>
      <c r="BQ17" s="394"/>
      <c r="BR17" s="394"/>
      <c r="BS17" s="394"/>
      <c r="BT17" s="394"/>
      <c r="BU17" s="394"/>
      <c r="BV17" s="394"/>
      <c r="BW17" s="394"/>
      <c r="BX17" s="394"/>
      <c r="BY17" s="394"/>
      <c r="BZ17" s="394"/>
      <c r="CA17" s="394"/>
      <c r="CB17" s="394"/>
      <c r="CC17" s="394"/>
      <c r="CD17" s="394"/>
      <c r="CE17" s="394"/>
      <c r="CF17" s="394"/>
      <c r="CG17" s="394"/>
      <c r="CH17" s="394"/>
      <c r="CI17" s="394"/>
      <c r="CJ17" s="394"/>
      <c r="CK17" s="394"/>
      <c r="CL17" s="394"/>
      <c r="CM17" s="394"/>
      <c r="CN17" s="394"/>
      <c r="CO17" s="394"/>
      <c r="CP17" s="394"/>
      <c r="CQ17" s="394"/>
      <c r="CR17" s="394"/>
      <c r="CS17" s="394"/>
      <c r="CT17" s="394"/>
      <c r="CU17" s="394"/>
      <c r="CV17" s="394"/>
      <c r="CW17" s="394"/>
      <c r="CX17" s="394"/>
      <c r="CY17" s="394"/>
      <c r="CZ17" s="394"/>
      <c r="DA17" s="394"/>
      <c r="DB17" s="394"/>
      <c r="DC17" s="394"/>
      <c r="DD17" s="394"/>
      <c r="DE17" s="394"/>
      <c r="DF17" s="394"/>
      <c r="DG17" s="394"/>
      <c r="DH17" s="394"/>
      <c r="DI17" s="394"/>
      <c r="DJ17" s="394"/>
      <c r="DK17" s="394"/>
      <c r="DL17" s="394"/>
      <c r="DM17" s="394"/>
      <c r="DN17" s="394"/>
      <c r="DO17" s="394"/>
      <c r="DP17" s="394"/>
      <c r="DQ17" s="394"/>
      <c r="DR17" s="394"/>
      <c r="DS17" s="394"/>
      <c r="DT17" s="394"/>
      <c r="DU17" s="394"/>
      <c r="DV17" s="394"/>
      <c r="DW17" s="394"/>
      <c r="DX17" s="394"/>
      <c r="DY17" s="394"/>
      <c r="DZ17" s="394"/>
      <c r="EA17" s="394"/>
      <c r="EB17" s="394"/>
      <c r="EC17" s="394"/>
      <c r="ED17" s="394"/>
      <c r="EE17" s="394"/>
      <c r="EF17" s="394"/>
      <c r="EG17" s="394"/>
      <c r="EH17" s="394"/>
      <c r="EI17" s="394"/>
      <c r="EJ17" s="394"/>
      <c r="EK17" s="394"/>
      <c r="EL17" s="394"/>
      <c r="EM17" s="394"/>
      <c r="EN17" s="394"/>
      <c r="EO17" s="394"/>
      <c r="EP17" s="394"/>
      <c r="EQ17" s="394"/>
      <c r="ER17" s="394"/>
      <c r="ES17" s="394"/>
      <c r="ET17" s="394"/>
      <c r="EU17" s="394"/>
      <c r="EV17" s="394"/>
      <c r="EW17" s="394"/>
      <c r="EX17" s="394"/>
      <c r="EY17" s="394"/>
      <c r="EZ17" s="394"/>
      <c r="FA17" s="394"/>
      <c r="FB17" s="394"/>
      <c r="FC17" s="394"/>
      <c r="FD17" s="394"/>
      <c r="FE17" s="394"/>
      <c r="FF17" s="394"/>
      <c r="FG17" s="394"/>
      <c r="FH17" s="394"/>
      <c r="FI17" s="394"/>
      <c r="FJ17" s="394"/>
      <c r="FK17" s="394"/>
      <c r="FL17" s="394"/>
      <c r="FM17" s="394"/>
      <c r="FN17" s="394"/>
      <c r="FO17" s="394"/>
      <c r="FP17" s="394"/>
      <c r="FQ17" s="394"/>
      <c r="FR17" s="394"/>
      <c r="FS17" s="394"/>
      <c r="FT17" s="394"/>
      <c r="FU17" s="394"/>
      <c r="FV17" s="394"/>
      <c r="FW17" s="394"/>
      <c r="FX17" s="394"/>
      <c r="FY17" s="394"/>
      <c r="FZ17" s="394"/>
      <c r="GA17" s="394"/>
      <c r="GB17" s="394"/>
      <c r="GC17" s="394"/>
      <c r="GD17" s="394"/>
      <c r="GE17" s="394"/>
      <c r="GF17" s="394"/>
      <c r="GG17" s="394"/>
      <c r="GH17" s="394"/>
      <c r="GI17" s="394"/>
      <c r="GJ17" s="394"/>
      <c r="GK17" s="394"/>
      <c r="GL17" s="394"/>
      <c r="GM17" s="394"/>
      <c r="GN17" s="394"/>
      <c r="GO17" s="394"/>
      <c r="GP17" s="394"/>
      <c r="GQ17" s="394"/>
      <c r="GR17" s="394"/>
      <c r="GS17" s="394"/>
      <c r="GT17" s="394"/>
      <c r="GU17" s="394"/>
      <c r="GV17" s="394"/>
      <c r="GW17" s="394"/>
      <c r="GX17" s="394"/>
      <c r="GY17" s="394"/>
      <c r="GZ17" s="394"/>
      <c r="HA17" s="394"/>
      <c r="HB17" s="394"/>
      <c r="HC17" s="394"/>
      <c r="HD17" s="394"/>
      <c r="HE17" s="394"/>
      <c r="HF17" s="394"/>
      <c r="HG17" s="394"/>
      <c r="HH17" s="394"/>
      <c r="HI17" s="394"/>
      <c r="HJ17" s="394"/>
      <c r="HK17" s="394"/>
      <c r="HL17" s="394"/>
      <c r="HM17" s="394"/>
      <c r="HN17" s="394"/>
      <c r="HO17" s="394"/>
      <c r="HP17" s="394"/>
      <c r="HQ17" s="394"/>
      <c r="HR17" s="394"/>
      <c r="HS17" s="394"/>
      <c r="HT17" s="394"/>
      <c r="HU17" s="394"/>
      <c r="HV17" s="394"/>
      <c r="HW17" s="394"/>
      <c r="HX17" s="394"/>
      <c r="HY17" s="394"/>
      <c r="HZ17" s="394"/>
      <c r="IA17" s="394"/>
      <c r="IB17" s="394"/>
      <c r="IC17" s="394"/>
      <c r="ID17" s="394"/>
      <c r="IE17" s="394"/>
      <c r="IF17" s="394"/>
      <c r="IG17" s="394"/>
      <c r="IH17" s="394"/>
      <c r="II17" s="394"/>
      <c r="IJ17" s="394"/>
      <c r="IK17" s="394"/>
      <c r="IL17" s="394"/>
      <c r="IM17" s="394"/>
      <c r="IN17" s="394"/>
      <c r="IO17" s="394"/>
      <c r="IP17" s="394"/>
      <c r="IQ17" s="394"/>
      <c r="IR17" s="394"/>
      <c r="IS17" s="394"/>
      <c r="IT17" s="394"/>
      <c r="IU17" s="394"/>
      <c r="IV17" s="394"/>
    </row>
    <row r="18" s="380" customFormat="1" ht="21" customHeight="1" spans="1:256">
      <c r="A18" s="112"/>
      <c r="B18" s="363"/>
      <c r="C18" s="387" t="s">
        <v>54</v>
      </c>
      <c r="D18" s="363">
        <v>0</v>
      </c>
      <c r="E18" s="388" t="s">
        <v>55</v>
      </c>
      <c r="F18" s="363"/>
      <c r="G18" s="388" t="s">
        <v>56</v>
      </c>
      <c r="H18" s="363"/>
      <c r="I18" s="394"/>
      <c r="J18" s="394"/>
      <c r="K18" s="394"/>
      <c r="L18" s="394"/>
      <c r="M18" s="394"/>
      <c r="N18" s="394"/>
      <c r="O18" s="394"/>
      <c r="P18" s="394"/>
      <c r="Q18" s="394"/>
      <c r="R18" s="394"/>
      <c r="S18" s="394"/>
      <c r="T18" s="394"/>
      <c r="U18" s="394"/>
      <c r="V18" s="394"/>
      <c r="W18" s="394"/>
      <c r="X18" s="394"/>
      <c r="Y18" s="394"/>
      <c r="Z18" s="394"/>
      <c r="AA18" s="394"/>
      <c r="AB18" s="394"/>
      <c r="AC18" s="394"/>
      <c r="AD18" s="394"/>
      <c r="AE18" s="394"/>
      <c r="AF18" s="394"/>
      <c r="AG18" s="394"/>
      <c r="AH18" s="394"/>
      <c r="AI18" s="394"/>
      <c r="AJ18" s="394"/>
      <c r="AK18" s="394"/>
      <c r="AL18" s="394"/>
      <c r="AM18" s="394"/>
      <c r="AN18" s="394"/>
      <c r="AO18" s="394"/>
      <c r="AP18" s="394"/>
      <c r="AQ18" s="394"/>
      <c r="AR18" s="394"/>
      <c r="AS18" s="394"/>
      <c r="AT18" s="394"/>
      <c r="AU18" s="394"/>
      <c r="AV18" s="394"/>
      <c r="AW18" s="394"/>
      <c r="AX18" s="394"/>
      <c r="AY18" s="394"/>
      <c r="AZ18" s="394"/>
      <c r="BA18" s="394"/>
      <c r="BB18" s="394"/>
      <c r="BC18" s="394"/>
      <c r="BD18" s="394"/>
      <c r="BE18" s="394"/>
      <c r="BF18" s="394"/>
      <c r="BG18" s="394"/>
      <c r="BH18" s="394"/>
      <c r="BI18" s="394"/>
      <c r="BJ18" s="394"/>
      <c r="BK18" s="394"/>
      <c r="BL18" s="394"/>
      <c r="BM18" s="394"/>
      <c r="BN18" s="394"/>
      <c r="BO18" s="394"/>
      <c r="BP18" s="394"/>
      <c r="BQ18" s="394"/>
      <c r="BR18" s="394"/>
      <c r="BS18" s="394"/>
      <c r="BT18" s="394"/>
      <c r="BU18" s="394"/>
      <c r="BV18" s="394"/>
      <c r="BW18" s="394"/>
      <c r="BX18" s="394"/>
      <c r="BY18" s="394"/>
      <c r="BZ18" s="394"/>
      <c r="CA18" s="394"/>
      <c r="CB18" s="394"/>
      <c r="CC18" s="394"/>
      <c r="CD18" s="394"/>
      <c r="CE18" s="394"/>
      <c r="CF18" s="394"/>
      <c r="CG18" s="394"/>
      <c r="CH18" s="394"/>
      <c r="CI18" s="394"/>
      <c r="CJ18" s="394"/>
      <c r="CK18" s="394"/>
      <c r="CL18" s="394"/>
      <c r="CM18" s="394"/>
      <c r="CN18" s="394"/>
      <c r="CO18" s="394"/>
      <c r="CP18" s="394"/>
      <c r="CQ18" s="394"/>
      <c r="CR18" s="394"/>
      <c r="CS18" s="394"/>
      <c r="CT18" s="394"/>
      <c r="CU18" s="394"/>
      <c r="CV18" s="394"/>
      <c r="CW18" s="394"/>
      <c r="CX18" s="394"/>
      <c r="CY18" s="394"/>
      <c r="CZ18" s="394"/>
      <c r="DA18" s="394"/>
      <c r="DB18" s="394"/>
      <c r="DC18" s="394"/>
      <c r="DD18" s="394"/>
      <c r="DE18" s="394"/>
      <c r="DF18" s="394"/>
      <c r="DG18" s="394"/>
      <c r="DH18" s="394"/>
      <c r="DI18" s="394"/>
      <c r="DJ18" s="394"/>
      <c r="DK18" s="394"/>
      <c r="DL18" s="394"/>
      <c r="DM18" s="394"/>
      <c r="DN18" s="394"/>
      <c r="DO18" s="394"/>
      <c r="DP18" s="394"/>
      <c r="DQ18" s="394"/>
      <c r="DR18" s="394"/>
      <c r="DS18" s="394"/>
      <c r="DT18" s="394"/>
      <c r="DU18" s="394"/>
      <c r="DV18" s="394"/>
      <c r="DW18" s="394"/>
      <c r="DX18" s="394"/>
      <c r="DY18" s="394"/>
      <c r="DZ18" s="394"/>
      <c r="EA18" s="394"/>
      <c r="EB18" s="394"/>
      <c r="EC18" s="394"/>
      <c r="ED18" s="394"/>
      <c r="EE18" s="394"/>
      <c r="EF18" s="394"/>
      <c r="EG18" s="394"/>
      <c r="EH18" s="394"/>
      <c r="EI18" s="394"/>
      <c r="EJ18" s="394"/>
      <c r="EK18" s="394"/>
      <c r="EL18" s="394"/>
      <c r="EM18" s="394"/>
      <c r="EN18" s="394"/>
      <c r="EO18" s="394"/>
      <c r="EP18" s="394"/>
      <c r="EQ18" s="394"/>
      <c r="ER18" s="394"/>
      <c r="ES18" s="394"/>
      <c r="ET18" s="394"/>
      <c r="EU18" s="394"/>
      <c r="EV18" s="394"/>
      <c r="EW18" s="394"/>
      <c r="EX18" s="394"/>
      <c r="EY18" s="394"/>
      <c r="EZ18" s="394"/>
      <c r="FA18" s="394"/>
      <c r="FB18" s="394"/>
      <c r="FC18" s="394"/>
      <c r="FD18" s="394"/>
      <c r="FE18" s="394"/>
      <c r="FF18" s="394"/>
      <c r="FG18" s="394"/>
      <c r="FH18" s="394"/>
      <c r="FI18" s="394"/>
      <c r="FJ18" s="394"/>
      <c r="FK18" s="394"/>
      <c r="FL18" s="394"/>
      <c r="FM18" s="394"/>
      <c r="FN18" s="394"/>
      <c r="FO18" s="394"/>
      <c r="FP18" s="394"/>
      <c r="FQ18" s="394"/>
      <c r="FR18" s="394"/>
      <c r="FS18" s="394"/>
      <c r="FT18" s="394"/>
      <c r="FU18" s="394"/>
      <c r="FV18" s="394"/>
      <c r="FW18" s="394"/>
      <c r="FX18" s="394"/>
      <c r="FY18" s="394"/>
      <c r="FZ18" s="394"/>
      <c r="GA18" s="394"/>
      <c r="GB18" s="394"/>
      <c r="GC18" s="394"/>
      <c r="GD18" s="394"/>
      <c r="GE18" s="394"/>
      <c r="GF18" s="394"/>
      <c r="GG18" s="394"/>
      <c r="GH18" s="394"/>
      <c r="GI18" s="394"/>
      <c r="GJ18" s="394"/>
      <c r="GK18" s="394"/>
      <c r="GL18" s="394"/>
      <c r="GM18" s="394"/>
      <c r="GN18" s="394"/>
      <c r="GO18" s="394"/>
      <c r="GP18" s="394"/>
      <c r="GQ18" s="394"/>
      <c r="GR18" s="394"/>
      <c r="GS18" s="394"/>
      <c r="GT18" s="394"/>
      <c r="GU18" s="394"/>
      <c r="GV18" s="394"/>
      <c r="GW18" s="394"/>
      <c r="GX18" s="394"/>
      <c r="GY18" s="394"/>
      <c r="GZ18" s="394"/>
      <c r="HA18" s="394"/>
      <c r="HB18" s="394"/>
      <c r="HC18" s="394"/>
      <c r="HD18" s="394"/>
      <c r="HE18" s="394"/>
      <c r="HF18" s="394"/>
      <c r="HG18" s="394"/>
      <c r="HH18" s="394"/>
      <c r="HI18" s="394"/>
      <c r="HJ18" s="394"/>
      <c r="HK18" s="394"/>
      <c r="HL18" s="394"/>
      <c r="HM18" s="394"/>
      <c r="HN18" s="394"/>
      <c r="HO18" s="394"/>
      <c r="HP18" s="394"/>
      <c r="HQ18" s="394"/>
      <c r="HR18" s="394"/>
      <c r="HS18" s="394"/>
      <c r="HT18" s="394"/>
      <c r="HU18" s="394"/>
      <c r="HV18" s="394"/>
      <c r="HW18" s="394"/>
      <c r="HX18" s="394"/>
      <c r="HY18" s="394"/>
      <c r="HZ18" s="394"/>
      <c r="IA18" s="394"/>
      <c r="IB18" s="394"/>
      <c r="IC18" s="394"/>
      <c r="ID18" s="394"/>
      <c r="IE18" s="394"/>
      <c r="IF18" s="394"/>
      <c r="IG18" s="394"/>
      <c r="IH18" s="394"/>
      <c r="II18" s="394"/>
      <c r="IJ18" s="394"/>
      <c r="IK18" s="394"/>
      <c r="IL18" s="394"/>
      <c r="IM18" s="394"/>
      <c r="IN18" s="394"/>
      <c r="IO18" s="394"/>
      <c r="IP18" s="394"/>
      <c r="IQ18" s="394"/>
      <c r="IR18" s="394"/>
      <c r="IS18" s="394"/>
      <c r="IT18" s="394"/>
      <c r="IU18" s="394"/>
      <c r="IV18" s="394"/>
    </row>
    <row r="19" s="380" customFormat="1" ht="21" customHeight="1" spans="1:256">
      <c r="A19" s="112"/>
      <c r="B19" s="363"/>
      <c r="C19" s="387" t="s">
        <v>57</v>
      </c>
      <c r="D19" s="363">
        <v>0</v>
      </c>
      <c r="E19" s="388" t="s">
        <v>58</v>
      </c>
      <c r="F19" s="363"/>
      <c r="G19" s="388" t="s">
        <v>59</v>
      </c>
      <c r="H19" s="363"/>
      <c r="I19" s="394"/>
      <c r="J19" s="394"/>
      <c r="K19" s="394"/>
      <c r="L19" s="394"/>
      <c r="M19" s="394"/>
      <c r="N19" s="394"/>
      <c r="O19" s="394"/>
      <c r="P19" s="394"/>
      <c r="Q19" s="394"/>
      <c r="R19" s="394"/>
      <c r="S19" s="394"/>
      <c r="T19" s="394"/>
      <c r="U19" s="394"/>
      <c r="V19" s="394"/>
      <c r="W19" s="394"/>
      <c r="X19" s="394"/>
      <c r="Y19" s="394"/>
      <c r="Z19" s="394"/>
      <c r="AA19" s="394"/>
      <c r="AB19" s="394"/>
      <c r="AC19" s="394"/>
      <c r="AD19" s="394"/>
      <c r="AE19" s="394"/>
      <c r="AF19" s="394"/>
      <c r="AG19" s="394"/>
      <c r="AH19" s="394"/>
      <c r="AI19" s="394"/>
      <c r="AJ19" s="394"/>
      <c r="AK19" s="394"/>
      <c r="AL19" s="394"/>
      <c r="AM19" s="394"/>
      <c r="AN19" s="394"/>
      <c r="AO19" s="394"/>
      <c r="AP19" s="394"/>
      <c r="AQ19" s="394"/>
      <c r="AR19" s="394"/>
      <c r="AS19" s="394"/>
      <c r="AT19" s="394"/>
      <c r="AU19" s="394"/>
      <c r="AV19" s="394"/>
      <c r="AW19" s="394"/>
      <c r="AX19" s="394"/>
      <c r="AY19" s="394"/>
      <c r="AZ19" s="394"/>
      <c r="BA19" s="394"/>
      <c r="BB19" s="394"/>
      <c r="BC19" s="394"/>
      <c r="BD19" s="394"/>
      <c r="BE19" s="394"/>
      <c r="BF19" s="394"/>
      <c r="BG19" s="394"/>
      <c r="BH19" s="394"/>
      <c r="BI19" s="394"/>
      <c r="BJ19" s="394"/>
      <c r="BK19" s="394"/>
      <c r="BL19" s="394"/>
      <c r="BM19" s="394"/>
      <c r="BN19" s="394"/>
      <c r="BO19" s="394"/>
      <c r="BP19" s="394"/>
      <c r="BQ19" s="394"/>
      <c r="BR19" s="394"/>
      <c r="BS19" s="394"/>
      <c r="BT19" s="394"/>
      <c r="BU19" s="394"/>
      <c r="BV19" s="394"/>
      <c r="BW19" s="394"/>
      <c r="BX19" s="394"/>
      <c r="BY19" s="394"/>
      <c r="BZ19" s="394"/>
      <c r="CA19" s="394"/>
      <c r="CB19" s="394"/>
      <c r="CC19" s="394"/>
      <c r="CD19" s="394"/>
      <c r="CE19" s="394"/>
      <c r="CF19" s="394"/>
      <c r="CG19" s="394"/>
      <c r="CH19" s="394"/>
      <c r="CI19" s="394"/>
      <c r="CJ19" s="394"/>
      <c r="CK19" s="394"/>
      <c r="CL19" s="394"/>
      <c r="CM19" s="394"/>
      <c r="CN19" s="394"/>
      <c r="CO19" s="394"/>
      <c r="CP19" s="394"/>
      <c r="CQ19" s="394"/>
      <c r="CR19" s="394"/>
      <c r="CS19" s="394"/>
      <c r="CT19" s="394"/>
      <c r="CU19" s="394"/>
      <c r="CV19" s="394"/>
      <c r="CW19" s="394"/>
      <c r="CX19" s="394"/>
      <c r="CY19" s="394"/>
      <c r="CZ19" s="394"/>
      <c r="DA19" s="394"/>
      <c r="DB19" s="394"/>
      <c r="DC19" s="394"/>
      <c r="DD19" s="394"/>
      <c r="DE19" s="394"/>
      <c r="DF19" s="394"/>
      <c r="DG19" s="394"/>
      <c r="DH19" s="394"/>
      <c r="DI19" s="394"/>
      <c r="DJ19" s="394"/>
      <c r="DK19" s="394"/>
      <c r="DL19" s="394"/>
      <c r="DM19" s="394"/>
      <c r="DN19" s="394"/>
      <c r="DO19" s="394"/>
      <c r="DP19" s="394"/>
      <c r="DQ19" s="394"/>
      <c r="DR19" s="394"/>
      <c r="DS19" s="394"/>
      <c r="DT19" s="394"/>
      <c r="DU19" s="394"/>
      <c r="DV19" s="394"/>
      <c r="DW19" s="394"/>
      <c r="DX19" s="394"/>
      <c r="DY19" s="394"/>
      <c r="DZ19" s="394"/>
      <c r="EA19" s="394"/>
      <c r="EB19" s="394"/>
      <c r="EC19" s="394"/>
      <c r="ED19" s="394"/>
      <c r="EE19" s="394"/>
      <c r="EF19" s="394"/>
      <c r="EG19" s="394"/>
      <c r="EH19" s="394"/>
      <c r="EI19" s="394"/>
      <c r="EJ19" s="394"/>
      <c r="EK19" s="394"/>
      <c r="EL19" s="394"/>
      <c r="EM19" s="394"/>
      <c r="EN19" s="394"/>
      <c r="EO19" s="394"/>
      <c r="EP19" s="394"/>
      <c r="EQ19" s="394"/>
      <c r="ER19" s="394"/>
      <c r="ES19" s="394"/>
      <c r="ET19" s="394"/>
      <c r="EU19" s="394"/>
      <c r="EV19" s="394"/>
      <c r="EW19" s="394"/>
      <c r="EX19" s="394"/>
      <c r="EY19" s="394"/>
      <c r="EZ19" s="394"/>
      <c r="FA19" s="394"/>
      <c r="FB19" s="394"/>
      <c r="FC19" s="394"/>
      <c r="FD19" s="394"/>
      <c r="FE19" s="394"/>
      <c r="FF19" s="394"/>
      <c r="FG19" s="394"/>
      <c r="FH19" s="394"/>
      <c r="FI19" s="394"/>
      <c r="FJ19" s="394"/>
      <c r="FK19" s="394"/>
      <c r="FL19" s="394"/>
      <c r="FM19" s="394"/>
      <c r="FN19" s="394"/>
      <c r="FO19" s="394"/>
      <c r="FP19" s="394"/>
      <c r="FQ19" s="394"/>
      <c r="FR19" s="394"/>
      <c r="FS19" s="394"/>
      <c r="FT19" s="394"/>
      <c r="FU19" s="394"/>
      <c r="FV19" s="394"/>
      <c r="FW19" s="394"/>
      <c r="FX19" s="394"/>
      <c r="FY19" s="394"/>
      <c r="FZ19" s="394"/>
      <c r="GA19" s="394"/>
      <c r="GB19" s="394"/>
      <c r="GC19" s="394"/>
      <c r="GD19" s="394"/>
      <c r="GE19" s="394"/>
      <c r="GF19" s="394"/>
      <c r="GG19" s="394"/>
      <c r="GH19" s="394"/>
      <c r="GI19" s="394"/>
      <c r="GJ19" s="394"/>
      <c r="GK19" s="394"/>
      <c r="GL19" s="394"/>
      <c r="GM19" s="394"/>
      <c r="GN19" s="394"/>
      <c r="GO19" s="394"/>
      <c r="GP19" s="394"/>
      <c r="GQ19" s="394"/>
      <c r="GR19" s="394"/>
      <c r="GS19" s="394"/>
      <c r="GT19" s="394"/>
      <c r="GU19" s="394"/>
      <c r="GV19" s="394"/>
      <c r="GW19" s="394"/>
      <c r="GX19" s="394"/>
      <c r="GY19" s="394"/>
      <c r="GZ19" s="394"/>
      <c r="HA19" s="394"/>
      <c r="HB19" s="394"/>
      <c r="HC19" s="394"/>
      <c r="HD19" s="394"/>
      <c r="HE19" s="394"/>
      <c r="HF19" s="394"/>
      <c r="HG19" s="394"/>
      <c r="HH19" s="394"/>
      <c r="HI19" s="394"/>
      <c r="HJ19" s="394"/>
      <c r="HK19" s="394"/>
      <c r="HL19" s="394"/>
      <c r="HM19" s="394"/>
      <c r="HN19" s="394"/>
      <c r="HO19" s="394"/>
      <c r="HP19" s="394"/>
      <c r="HQ19" s="394"/>
      <c r="HR19" s="394"/>
      <c r="HS19" s="394"/>
      <c r="HT19" s="394"/>
      <c r="HU19" s="394"/>
      <c r="HV19" s="394"/>
      <c r="HW19" s="394"/>
      <c r="HX19" s="394"/>
      <c r="HY19" s="394"/>
      <c r="HZ19" s="394"/>
      <c r="IA19" s="394"/>
      <c r="IB19" s="394"/>
      <c r="IC19" s="394"/>
      <c r="ID19" s="394"/>
      <c r="IE19" s="394"/>
      <c r="IF19" s="394"/>
      <c r="IG19" s="394"/>
      <c r="IH19" s="394"/>
      <c r="II19" s="394"/>
      <c r="IJ19" s="394"/>
      <c r="IK19" s="394"/>
      <c r="IL19" s="394"/>
      <c r="IM19" s="394"/>
      <c r="IN19" s="394"/>
      <c r="IO19" s="394"/>
      <c r="IP19" s="394"/>
      <c r="IQ19" s="394"/>
      <c r="IR19" s="394"/>
      <c r="IS19" s="394"/>
      <c r="IT19" s="394"/>
      <c r="IU19" s="394"/>
      <c r="IV19" s="394"/>
    </row>
    <row r="20" s="380" customFormat="1" ht="21" customHeight="1" spans="1:256">
      <c r="A20" s="112"/>
      <c r="B20" s="363"/>
      <c r="C20" s="389" t="s">
        <v>60</v>
      </c>
      <c r="D20" s="363">
        <v>0</v>
      </c>
      <c r="E20" s="388" t="s">
        <v>61</v>
      </c>
      <c r="F20" s="363"/>
      <c r="G20" s="388" t="s">
        <v>62</v>
      </c>
      <c r="H20" s="363"/>
      <c r="I20" s="394"/>
      <c r="J20" s="394"/>
      <c r="K20" s="394"/>
      <c r="L20" s="394"/>
      <c r="M20" s="394"/>
      <c r="N20" s="394"/>
      <c r="O20" s="394"/>
      <c r="P20" s="394"/>
      <c r="Q20" s="394"/>
      <c r="R20" s="394"/>
      <c r="S20" s="394"/>
      <c r="T20" s="394"/>
      <c r="U20" s="394"/>
      <c r="V20" s="394"/>
      <c r="W20" s="394"/>
      <c r="X20" s="394"/>
      <c r="Y20" s="394"/>
      <c r="Z20" s="394"/>
      <c r="AA20" s="394"/>
      <c r="AB20" s="394"/>
      <c r="AC20" s="394"/>
      <c r="AD20" s="394"/>
      <c r="AE20" s="394"/>
      <c r="AF20" s="394"/>
      <c r="AG20" s="394"/>
      <c r="AH20" s="394"/>
      <c r="AI20" s="394"/>
      <c r="AJ20" s="394"/>
      <c r="AK20" s="394"/>
      <c r="AL20" s="394"/>
      <c r="AM20" s="394"/>
      <c r="AN20" s="394"/>
      <c r="AO20" s="394"/>
      <c r="AP20" s="394"/>
      <c r="AQ20" s="394"/>
      <c r="AR20" s="394"/>
      <c r="AS20" s="394"/>
      <c r="AT20" s="394"/>
      <c r="AU20" s="394"/>
      <c r="AV20" s="394"/>
      <c r="AW20" s="394"/>
      <c r="AX20" s="394"/>
      <c r="AY20" s="394"/>
      <c r="AZ20" s="394"/>
      <c r="BA20" s="394"/>
      <c r="BB20" s="394"/>
      <c r="BC20" s="394"/>
      <c r="BD20" s="394"/>
      <c r="BE20" s="394"/>
      <c r="BF20" s="394"/>
      <c r="BG20" s="394"/>
      <c r="BH20" s="394"/>
      <c r="BI20" s="394"/>
      <c r="BJ20" s="394"/>
      <c r="BK20" s="394"/>
      <c r="BL20" s="394"/>
      <c r="BM20" s="394"/>
      <c r="BN20" s="394"/>
      <c r="BO20" s="394"/>
      <c r="BP20" s="394"/>
      <c r="BQ20" s="394"/>
      <c r="BR20" s="394"/>
      <c r="BS20" s="394"/>
      <c r="BT20" s="394"/>
      <c r="BU20" s="394"/>
      <c r="BV20" s="394"/>
      <c r="BW20" s="394"/>
      <c r="BX20" s="394"/>
      <c r="BY20" s="394"/>
      <c r="BZ20" s="394"/>
      <c r="CA20" s="394"/>
      <c r="CB20" s="394"/>
      <c r="CC20" s="394"/>
      <c r="CD20" s="394"/>
      <c r="CE20" s="394"/>
      <c r="CF20" s="394"/>
      <c r="CG20" s="394"/>
      <c r="CH20" s="394"/>
      <c r="CI20" s="394"/>
      <c r="CJ20" s="394"/>
      <c r="CK20" s="394"/>
      <c r="CL20" s="394"/>
      <c r="CM20" s="394"/>
      <c r="CN20" s="394"/>
      <c r="CO20" s="394"/>
      <c r="CP20" s="394"/>
      <c r="CQ20" s="394"/>
      <c r="CR20" s="394"/>
      <c r="CS20" s="394"/>
      <c r="CT20" s="394"/>
      <c r="CU20" s="394"/>
      <c r="CV20" s="394"/>
      <c r="CW20" s="394"/>
      <c r="CX20" s="394"/>
      <c r="CY20" s="394"/>
      <c r="CZ20" s="394"/>
      <c r="DA20" s="394"/>
      <c r="DB20" s="394"/>
      <c r="DC20" s="394"/>
      <c r="DD20" s="394"/>
      <c r="DE20" s="394"/>
      <c r="DF20" s="394"/>
      <c r="DG20" s="394"/>
      <c r="DH20" s="394"/>
      <c r="DI20" s="394"/>
      <c r="DJ20" s="394"/>
      <c r="DK20" s="394"/>
      <c r="DL20" s="394"/>
      <c r="DM20" s="394"/>
      <c r="DN20" s="394"/>
      <c r="DO20" s="394"/>
      <c r="DP20" s="394"/>
      <c r="DQ20" s="394"/>
      <c r="DR20" s="394"/>
      <c r="DS20" s="394"/>
      <c r="DT20" s="394"/>
      <c r="DU20" s="394"/>
      <c r="DV20" s="394"/>
      <c r="DW20" s="394"/>
      <c r="DX20" s="394"/>
      <c r="DY20" s="394"/>
      <c r="DZ20" s="394"/>
      <c r="EA20" s="394"/>
      <c r="EB20" s="394"/>
      <c r="EC20" s="394"/>
      <c r="ED20" s="394"/>
      <c r="EE20" s="394"/>
      <c r="EF20" s="394"/>
      <c r="EG20" s="394"/>
      <c r="EH20" s="394"/>
      <c r="EI20" s="394"/>
      <c r="EJ20" s="394"/>
      <c r="EK20" s="394"/>
      <c r="EL20" s="394"/>
      <c r="EM20" s="394"/>
      <c r="EN20" s="394"/>
      <c r="EO20" s="394"/>
      <c r="EP20" s="394"/>
      <c r="EQ20" s="394"/>
      <c r="ER20" s="394"/>
      <c r="ES20" s="394"/>
      <c r="ET20" s="394"/>
      <c r="EU20" s="394"/>
      <c r="EV20" s="394"/>
      <c r="EW20" s="394"/>
      <c r="EX20" s="394"/>
      <c r="EY20" s="394"/>
      <c r="EZ20" s="394"/>
      <c r="FA20" s="394"/>
      <c r="FB20" s="394"/>
      <c r="FC20" s="394"/>
      <c r="FD20" s="394"/>
      <c r="FE20" s="394"/>
      <c r="FF20" s="394"/>
      <c r="FG20" s="394"/>
      <c r="FH20" s="394"/>
      <c r="FI20" s="394"/>
      <c r="FJ20" s="394"/>
      <c r="FK20" s="394"/>
      <c r="FL20" s="394"/>
      <c r="FM20" s="394"/>
      <c r="FN20" s="394"/>
      <c r="FO20" s="394"/>
      <c r="FP20" s="394"/>
      <c r="FQ20" s="394"/>
      <c r="FR20" s="394"/>
      <c r="FS20" s="394"/>
      <c r="FT20" s="394"/>
      <c r="FU20" s="394"/>
      <c r="FV20" s="394"/>
      <c r="FW20" s="394"/>
      <c r="FX20" s="394"/>
      <c r="FY20" s="394"/>
      <c r="FZ20" s="394"/>
      <c r="GA20" s="394"/>
      <c r="GB20" s="394"/>
      <c r="GC20" s="394"/>
      <c r="GD20" s="394"/>
      <c r="GE20" s="394"/>
      <c r="GF20" s="394"/>
      <c r="GG20" s="394"/>
      <c r="GH20" s="394"/>
      <c r="GI20" s="394"/>
      <c r="GJ20" s="394"/>
      <c r="GK20" s="394"/>
      <c r="GL20" s="394"/>
      <c r="GM20" s="394"/>
      <c r="GN20" s="394"/>
      <c r="GO20" s="394"/>
      <c r="GP20" s="394"/>
      <c r="GQ20" s="394"/>
      <c r="GR20" s="394"/>
      <c r="GS20" s="394"/>
      <c r="GT20" s="394"/>
      <c r="GU20" s="394"/>
      <c r="GV20" s="394"/>
      <c r="GW20" s="394"/>
      <c r="GX20" s="394"/>
      <c r="GY20" s="394"/>
      <c r="GZ20" s="394"/>
      <c r="HA20" s="394"/>
      <c r="HB20" s="394"/>
      <c r="HC20" s="394"/>
      <c r="HD20" s="394"/>
      <c r="HE20" s="394"/>
      <c r="HF20" s="394"/>
      <c r="HG20" s="394"/>
      <c r="HH20" s="394"/>
      <c r="HI20" s="394"/>
      <c r="HJ20" s="394"/>
      <c r="HK20" s="394"/>
      <c r="HL20" s="394"/>
      <c r="HM20" s="394"/>
      <c r="HN20" s="394"/>
      <c r="HO20" s="394"/>
      <c r="HP20" s="394"/>
      <c r="HQ20" s="394"/>
      <c r="HR20" s="394"/>
      <c r="HS20" s="394"/>
      <c r="HT20" s="394"/>
      <c r="HU20" s="394"/>
      <c r="HV20" s="394"/>
      <c r="HW20" s="394"/>
      <c r="HX20" s="394"/>
      <c r="HY20" s="394"/>
      <c r="HZ20" s="394"/>
      <c r="IA20" s="394"/>
      <c r="IB20" s="394"/>
      <c r="IC20" s="394"/>
      <c r="ID20" s="394"/>
      <c r="IE20" s="394"/>
      <c r="IF20" s="394"/>
      <c r="IG20" s="394"/>
      <c r="IH20" s="394"/>
      <c r="II20" s="394"/>
      <c r="IJ20" s="394"/>
      <c r="IK20" s="394"/>
      <c r="IL20" s="394"/>
      <c r="IM20" s="394"/>
      <c r="IN20" s="394"/>
      <c r="IO20" s="394"/>
      <c r="IP20" s="394"/>
      <c r="IQ20" s="394"/>
      <c r="IR20" s="394"/>
      <c r="IS20" s="394"/>
      <c r="IT20" s="394"/>
      <c r="IU20" s="394"/>
      <c r="IV20" s="394"/>
    </row>
    <row r="21" s="380" customFormat="1" ht="21" customHeight="1" spans="1:256">
      <c r="A21" s="112"/>
      <c r="B21" s="363"/>
      <c r="C21" s="389" t="s">
        <v>63</v>
      </c>
      <c r="D21" s="363">
        <v>0</v>
      </c>
      <c r="E21" s="388" t="s">
        <v>64</v>
      </c>
      <c r="F21" s="363"/>
      <c r="G21" s="390"/>
      <c r="H21" s="363"/>
      <c r="I21" s="394"/>
      <c r="J21" s="394"/>
      <c r="K21" s="394"/>
      <c r="L21" s="394"/>
      <c r="M21" s="394"/>
      <c r="N21" s="394"/>
      <c r="O21" s="394"/>
      <c r="P21" s="394"/>
      <c r="Q21" s="394"/>
      <c r="R21" s="394"/>
      <c r="S21" s="394"/>
      <c r="T21" s="394"/>
      <c r="U21" s="394"/>
      <c r="V21" s="394"/>
      <c r="W21" s="394"/>
      <c r="X21" s="394"/>
      <c r="Y21" s="394"/>
      <c r="Z21" s="394"/>
      <c r="AA21" s="394"/>
      <c r="AB21" s="394"/>
      <c r="AC21" s="394"/>
      <c r="AD21" s="394"/>
      <c r="AE21" s="394"/>
      <c r="AF21" s="394"/>
      <c r="AG21" s="394"/>
      <c r="AH21" s="394"/>
      <c r="AI21" s="394"/>
      <c r="AJ21" s="394"/>
      <c r="AK21" s="394"/>
      <c r="AL21" s="394"/>
      <c r="AM21" s="394"/>
      <c r="AN21" s="394"/>
      <c r="AO21" s="394"/>
      <c r="AP21" s="394"/>
      <c r="AQ21" s="394"/>
      <c r="AR21" s="394"/>
      <c r="AS21" s="394"/>
      <c r="AT21" s="394"/>
      <c r="AU21" s="394"/>
      <c r="AV21" s="394"/>
      <c r="AW21" s="394"/>
      <c r="AX21" s="394"/>
      <c r="AY21" s="394"/>
      <c r="AZ21" s="394"/>
      <c r="BA21" s="394"/>
      <c r="BB21" s="394"/>
      <c r="BC21" s="394"/>
      <c r="BD21" s="394"/>
      <c r="BE21" s="394"/>
      <c r="BF21" s="394"/>
      <c r="BG21" s="394"/>
      <c r="BH21" s="394"/>
      <c r="BI21" s="394"/>
      <c r="BJ21" s="394"/>
      <c r="BK21" s="394"/>
      <c r="BL21" s="394"/>
      <c r="BM21" s="394"/>
      <c r="BN21" s="394"/>
      <c r="BO21" s="394"/>
      <c r="BP21" s="394"/>
      <c r="BQ21" s="394"/>
      <c r="BR21" s="394"/>
      <c r="BS21" s="394"/>
      <c r="BT21" s="394"/>
      <c r="BU21" s="394"/>
      <c r="BV21" s="394"/>
      <c r="BW21" s="394"/>
      <c r="BX21" s="394"/>
      <c r="BY21" s="394"/>
      <c r="BZ21" s="394"/>
      <c r="CA21" s="394"/>
      <c r="CB21" s="394"/>
      <c r="CC21" s="394"/>
      <c r="CD21" s="394"/>
      <c r="CE21" s="394"/>
      <c r="CF21" s="394"/>
      <c r="CG21" s="394"/>
      <c r="CH21" s="394"/>
      <c r="CI21" s="394"/>
      <c r="CJ21" s="394"/>
      <c r="CK21" s="394"/>
      <c r="CL21" s="394"/>
      <c r="CM21" s="394"/>
      <c r="CN21" s="394"/>
      <c r="CO21" s="394"/>
      <c r="CP21" s="394"/>
      <c r="CQ21" s="394"/>
      <c r="CR21" s="394"/>
      <c r="CS21" s="394"/>
      <c r="CT21" s="394"/>
      <c r="CU21" s="394"/>
      <c r="CV21" s="394"/>
      <c r="CW21" s="394"/>
      <c r="CX21" s="394"/>
      <c r="CY21" s="394"/>
      <c r="CZ21" s="394"/>
      <c r="DA21" s="394"/>
      <c r="DB21" s="394"/>
      <c r="DC21" s="394"/>
      <c r="DD21" s="394"/>
      <c r="DE21" s="394"/>
      <c r="DF21" s="394"/>
      <c r="DG21" s="394"/>
      <c r="DH21" s="394"/>
      <c r="DI21" s="394"/>
      <c r="DJ21" s="394"/>
      <c r="DK21" s="394"/>
      <c r="DL21" s="394"/>
      <c r="DM21" s="394"/>
      <c r="DN21" s="394"/>
      <c r="DO21" s="394"/>
      <c r="DP21" s="394"/>
      <c r="DQ21" s="394"/>
      <c r="DR21" s="394"/>
      <c r="DS21" s="394"/>
      <c r="DT21" s="394"/>
      <c r="DU21" s="394"/>
      <c r="DV21" s="394"/>
      <c r="DW21" s="394"/>
      <c r="DX21" s="394"/>
      <c r="DY21" s="394"/>
      <c r="DZ21" s="394"/>
      <c r="EA21" s="394"/>
      <c r="EB21" s="394"/>
      <c r="EC21" s="394"/>
      <c r="ED21" s="394"/>
      <c r="EE21" s="394"/>
      <c r="EF21" s="394"/>
      <c r="EG21" s="394"/>
      <c r="EH21" s="394"/>
      <c r="EI21" s="394"/>
      <c r="EJ21" s="394"/>
      <c r="EK21" s="394"/>
      <c r="EL21" s="394"/>
      <c r="EM21" s="394"/>
      <c r="EN21" s="394"/>
      <c r="EO21" s="394"/>
      <c r="EP21" s="394"/>
      <c r="EQ21" s="394"/>
      <c r="ER21" s="394"/>
      <c r="ES21" s="394"/>
      <c r="ET21" s="394"/>
      <c r="EU21" s="394"/>
      <c r="EV21" s="394"/>
      <c r="EW21" s="394"/>
      <c r="EX21" s="394"/>
      <c r="EY21" s="394"/>
      <c r="EZ21" s="394"/>
      <c r="FA21" s="394"/>
      <c r="FB21" s="394"/>
      <c r="FC21" s="394"/>
      <c r="FD21" s="394"/>
      <c r="FE21" s="394"/>
      <c r="FF21" s="394"/>
      <c r="FG21" s="394"/>
      <c r="FH21" s="394"/>
      <c r="FI21" s="394"/>
      <c r="FJ21" s="394"/>
      <c r="FK21" s="394"/>
      <c r="FL21" s="394"/>
      <c r="FM21" s="394"/>
      <c r="FN21" s="394"/>
      <c r="FO21" s="394"/>
      <c r="FP21" s="394"/>
      <c r="FQ21" s="394"/>
      <c r="FR21" s="394"/>
      <c r="FS21" s="394"/>
      <c r="FT21" s="394"/>
      <c r="FU21" s="394"/>
      <c r="FV21" s="394"/>
      <c r="FW21" s="394"/>
      <c r="FX21" s="394"/>
      <c r="FY21" s="394"/>
      <c r="FZ21" s="394"/>
      <c r="GA21" s="394"/>
      <c r="GB21" s="394"/>
      <c r="GC21" s="394"/>
      <c r="GD21" s="394"/>
      <c r="GE21" s="394"/>
      <c r="GF21" s="394"/>
      <c r="GG21" s="394"/>
      <c r="GH21" s="394"/>
      <c r="GI21" s="394"/>
      <c r="GJ21" s="394"/>
      <c r="GK21" s="394"/>
      <c r="GL21" s="394"/>
      <c r="GM21" s="394"/>
      <c r="GN21" s="394"/>
      <c r="GO21" s="394"/>
      <c r="GP21" s="394"/>
      <c r="GQ21" s="394"/>
      <c r="GR21" s="394"/>
      <c r="GS21" s="394"/>
      <c r="GT21" s="394"/>
      <c r="GU21" s="394"/>
      <c r="GV21" s="394"/>
      <c r="GW21" s="394"/>
      <c r="GX21" s="394"/>
      <c r="GY21" s="394"/>
      <c r="GZ21" s="394"/>
      <c r="HA21" s="394"/>
      <c r="HB21" s="394"/>
      <c r="HC21" s="394"/>
      <c r="HD21" s="394"/>
      <c r="HE21" s="394"/>
      <c r="HF21" s="394"/>
      <c r="HG21" s="394"/>
      <c r="HH21" s="394"/>
      <c r="HI21" s="394"/>
      <c r="HJ21" s="394"/>
      <c r="HK21" s="394"/>
      <c r="HL21" s="394"/>
      <c r="HM21" s="394"/>
      <c r="HN21" s="394"/>
      <c r="HO21" s="394"/>
      <c r="HP21" s="394"/>
      <c r="HQ21" s="394"/>
      <c r="HR21" s="394"/>
      <c r="HS21" s="394"/>
      <c r="HT21" s="394"/>
      <c r="HU21" s="394"/>
      <c r="HV21" s="394"/>
      <c r="HW21" s="394"/>
      <c r="HX21" s="394"/>
      <c r="HY21" s="394"/>
      <c r="HZ21" s="394"/>
      <c r="IA21" s="394"/>
      <c r="IB21" s="394"/>
      <c r="IC21" s="394"/>
      <c r="ID21" s="394"/>
      <c r="IE21" s="394"/>
      <c r="IF21" s="394"/>
      <c r="IG21" s="394"/>
      <c r="IH21" s="394"/>
      <c r="II21" s="394"/>
      <c r="IJ21" s="394"/>
      <c r="IK21" s="394"/>
      <c r="IL21" s="394"/>
      <c r="IM21" s="394"/>
      <c r="IN21" s="394"/>
      <c r="IO21" s="394"/>
      <c r="IP21" s="394"/>
      <c r="IQ21" s="394"/>
      <c r="IR21" s="394"/>
      <c r="IS21" s="394"/>
      <c r="IT21" s="394"/>
      <c r="IU21" s="394"/>
      <c r="IV21" s="394"/>
    </row>
    <row r="22" s="380" customFormat="1" ht="21" customHeight="1" spans="1:256">
      <c r="A22" s="112"/>
      <c r="B22" s="363"/>
      <c r="C22" s="389" t="s">
        <v>65</v>
      </c>
      <c r="D22" s="363">
        <v>0</v>
      </c>
      <c r="E22" s="388" t="s">
        <v>66</v>
      </c>
      <c r="F22" s="363"/>
      <c r="G22" s="390"/>
      <c r="H22" s="363"/>
      <c r="I22" s="394"/>
      <c r="J22" s="394"/>
      <c r="K22" s="394"/>
      <c r="L22" s="394"/>
      <c r="M22" s="394"/>
      <c r="N22" s="394"/>
      <c r="O22" s="394"/>
      <c r="P22" s="394"/>
      <c r="Q22" s="394"/>
      <c r="R22" s="394"/>
      <c r="S22" s="394"/>
      <c r="T22" s="394"/>
      <c r="U22" s="394"/>
      <c r="V22" s="394"/>
      <c r="W22" s="394"/>
      <c r="X22" s="394"/>
      <c r="Y22" s="394"/>
      <c r="Z22" s="394"/>
      <c r="AA22" s="394"/>
      <c r="AB22" s="394"/>
      <c r="AC22" s="394"/>
      <c r="AD22" s="394"/>
      <c r="AE22" s="394"/>
      <c r="AF22" s="394"/>
      <c r="AG22" s="394"/>
      <c r="AH22" s="394"/>
      <c r="AI22" s="394"/>
      <c r="AJ22" s="394"/>
      <c r="AK22" s="394"/>
      <c r="AL22" s="394"/>
      <c r="AM22" s="394"/>
      <c r="AN22" s="394"/>
      <c r="AO22" s="394"/>
      <c r="AP22" s="394"/>
      <c r="AQ22" s="394"/>
      <c r="AR22" s="394"/>
      <c r="AS22" s="394"/>
      <c r="AT22" s="394"/>
      <c r="AU22" s="394"/>
      <c r="AV22" s="394"/>
      <c r="AW22" s="394"/>
      <c r="AX22" s="394"/>
      <c r="AY22" s="394"/>
      <c r="AZ22" s="394"/>
      <c r="BA22" s="394"/>
      <c r="BB22" s="394"/>
      <c r="BC22" s="394"/>
      <c r="BD22" s="394"/>
      <c r="BE22" s="394"/>
      <c r="BF22" s="394"/>
      <c r="BG22" s="394"/>
      <c r="BH22" s="394"/>
      <c r="BI22" s="394"/>
      <c r="BJ22" s="394"/>
      <c r="BK22" s="394"/>
      <c r="BL22" s="394"/>
      <c r="BM22" s="394"/>
      <c r="BN22" s="394"/>
      <c r="BO22" s="394"/>
      <c r="BP22" s="394"/>
      <c r="BQ22" s="394"/>
      <c r="BR22" s="394"/>
      <c r="BS22" s="394"/>
      <c r="BT22" s="394"/>
      <c r="BU22" s="394"/>
      <c r="BV22" s="394"/>
      <c r="BW22" s="394"/>
      <c r="BX22" s="394"/>
      <c r="BY22" s="394"/>
      <c r="BZ22" s="394"/>
      <c r="CA22" s="394"/>
      <c r="CB22" s="394"/>
      <c r="CC22" s="394"/>
      <c r="CD22" s="394"/>
      <c r="CE22" s="394"/>
      <c r="CF22" s="394"/>
      <c r="CG22" s="394"/>
      <c r="CH22" s="394"/>
      <c r="CI22" s="394"/>
      <c r="CJ22" s="394"/>
      <c r="CK22" s="394"/>
      <c r="CL22" s="394"/>
      <c r="CM22" s="394"/>
      <c r="CN22" s="394"/>
      <c r="CO22" s="394"/>
      <c r="CP22" s="394"/>
      <c r="CQ22" s="394"/>
      <c r="CR22" s="394"/>
      <c r="CS22" s="394"/>
      <c r="CT22" s="394"/>
      <c r="CU22" s="394"/>
      <c r="CV22" s="394"/>
      <c r="CW22" s="394"/>
      <c r="CX22" s="394"/>
      <c r="CY22" s="394"/>
      <c r="CZ22" s="394"/>
      <c r="DA22" s="394"/>
      <c r="DB22" s="394"/>
      <c r="DC22" s="394"/>
      <c r="DD22" s="394"/>
      <c r="DE22" s="394"/>
      <c r="DF22" s="394"/>
      <c r="DG22" s="394"/>
      <c r="DH22" s="394"/>
      <c r="DI22" s="394"/>
      <c r="DJ22" s="394"/>
      <c r="DK22" s="394"/>
      <c r="DL22" s="394"/>
      <c r="DM22" s="394"/>
      <c r="DN22" s="394"/>
      <c r="DO22" s="394"/>
      <c r="DP22" s="394"/>
      <c r="DQ22" s="394"/>
      <c r="DR22" s="394"/>
      <c r="DS22" s="394"/>
      <c r="DT22" s="394"/>
      <c r="DU22" s="394"/>
      <c r="DV22" s="394"/>
      <c r="DW22" s="394"/>
      <c r="DX22" s="394"/>
      <c r="DY22" s="394"/>
      <c r="DZ22" s="394"/>
      <c r="EA22" s="394"/>
      <c r="EB22" s="394"/>
      <c r="EC22" s="394"/>
      <c r="ED22" s="394"/>
      <c r="EE22" s="394"/>
      <c r="EF22" s="394"/>
      <c r="EG22" s="394"/>
      <c r="EH22" s="394"/>
      <c r="EI22" s="394"/>
      <c r="EJ22" s="394"/>
      <c r="EK22" s="394"/>
      <c r="EL22" s="394"/>
      <c r="EM22" s="394"/>
      <c r="EN22" s="394"/>
      <c r="EO22" s="394"/>
      <c r="EP22" s="394"/>
      <c r="EQ22" s="394"/>
      <c r="ER22" s="394"/>
      <c r="ES22" s="394"/>
      <c r="ET22" s="394"/>
      <c r="EU22" s="394"/>
      <c r="EV22" s="394"/>
      <c r="EW22" s="394"/>
      <c r="EX22" s="394"/>
      <c r="EY22" s="394"/>
      <c r="EZ22" s="394"/>
      <c r="FA22" s="394"/>
      <c r="FB22" s="394"/>
      <c r="FC22" s="394"/>
      <c r="FD22" s="394"/>
      <c r="FE22" s="394"/>
      <c r="FF22" s="394"/>
      <c r="FG22" s="394"/>
      <c r="FH22" s="394"/>
      <c r="FI22" s="394"/>
      <c r="FJ22" s="394"/>
      <c r="FK22" s="394"/>
      <c r="FL22" s="394"/>
      <c r="FM22" s="394"/>
      <c r="FN22" s="394"/>
      <c r="FO22" s="394"/>
      <c r="FP22" s="394"/>
      <c r="FQ22" s="394"/>
      <c r="FR22" s="394"/>
      <c r="FS22" s="394"/>
      <c r="FT22" s="394"/>
      <c r="FU22" s="394"/>
      <c r="FV22" s="394"/>
      <c r="FW22" s="394"/>
      <c r="FX22" s="394"/>
      <c r="FY22" s="394"/>
      <c r="FZ22" s="394"/>
      <c r="GA22" s="394"/>
      <c r="GB22" s="394"/>
      <c r="GC22" s="394"/>
      <c r="GD22" s="394"/>
      <c r="GE22" s="394"/>
      <c r="GF22" s="394"/>
      <c r="GG22" s="394"/>
      <c r="GH22" s="394"/>
      <c r="GI22" s="394"/>
      <c r="GJ22" s="394"/>
      <c r="GK22" s="394"/>
      <c r="GL22" s="394"/>
      <c r="GM22" s="394"/>
      <c r="GN22" s="394"/>
      <c r="GO22" s="394"/>
      <c r="GP22" s="394"/>
      <c r="GQ22" s="394"/>
      <c r="GR22" s="394"/>
      <c r="GS22" s="394"/>
      <c r="GT22" s="394"/>
      <c r="GU22" s="394"/>
      <c r="GV22" s="394"/>
      <c r="GW22" s="394"/>
      <c r="GX22" s="394"/>
      <c r="GY22" s="394"/>
      <c r="GZ22" s="394"/>
      <c r="HA22" s="394"/>
      <c r="HB22" s="394"/>
      <c r="HC22" s="394"/>
      <c r="HD22" s="394"/>
      <c r="HE22" s="394"/>
      <c r="HF22" s="394"/>
      <c r="HG22" s="394"/>
      <c r="HH22" s="394"/>
      <c r="HI22" s="394"/>
      <c r="HJ22" s="394"/>
      <c r="HK22" s="394"/>
      <c r="HL22" s="394"/>
      <c r="HM22" s="394"/>
      <c r="HN22" s="394"/>
      <c r="HO22" s="394"/>
      <c r="HP22" s="394"/>
      <c r="HQ22" s="394"/>
      <c r="HR22" s="394"/>
      <c r="HS22" s="394"/>
      <c r="HT22" s="394"/>
      <c r="HU22" s="394"/>
      <c r="HV22" s="394"/>
      <c r="HW22" s="394"/>
      <c r="HX22" s="394"/>
      <c r="HY22" s="394"/>
      <c r="HZ22" s="394"/>
      <c r="IA22" s="394"/>
      <c r="IB22" s="394"/>
      <c r="IC22" s="394"/>
      <c r="ID22" s="394"/>
      <c r="IE22" s="394"/>
      <c r="IF22" s="394"/>
      <c r="IG22" s="394"/>
      <c r="IH22" s="394"/>
      <c r="II22" s="394"/>
      <c r="IJ22" s="394"/>
      <c r="IK22" s="394"/>
      <c r="IL22" s="394"/>
      <c r="IM22" s="394"/>
      <c r="IN22" s="394"/>
      <c r="IO22" s="394"/>
      <c r="IP22" s="394"/>
      <c r="IQ22" s="394"/>
      <c r="IR22" s="394"/>
      <c r="IS22" s="394"/>
      <c r="IT22" s="394"/>
      <c r="IU22" s="394"/>
      <c r="IV22" s="394"/>
    </row>
    <row r="23" s="380" customFormat="1" ht="21" customHeight="1" spans="1:256">
      <c r="A23" s="112"/>
      <c r="B23" s="363"/>
      <c r="C23" s="389" t="s">
        <v>67</v>
      </c>
      <c r="D23" s="363">
        <v>0</v>
      </c>
      <c r="E23" s="388" t="s">
        <v>68</v>
      </c>
      <c r="F23" s="363"/>
      <c r="G23" s="390"/>
      <c r="H23" s="363"/>
      <c r="I23" s="394"/>
      <c r="J23" s="394"/>
      <c r="K23" s="394"/>
      <c r="L23" s="394"/>
      <c r="M23" s="394"/>
      <c r="N23" s="394"/>
      <c r="O23" s="394"/>
      <c r="P23" s="394"/>
      <c r="Q23" s="394"/>
      <c r="R23" s="394"/>
      <c r="S23" s="394"/>
      <c r="T23" s="394"/>
      <c r="U23" s="394"/>
      <c r="V23" s="394"/>
      <c r="W23" s="394"/>
      <c r="X23" s="394"/>
      <c r="Y23" s="394"/>
      <c r="Z23" s="394"/>
      <c r="AA23" s="394"/>
      <c r="AB23" s="394"/>
      <c r="AC23" s="394"/>
      <c r="AD23" s="394"/>
      <c r="AE23" s="394"/>
      <c r="AF23" s="394"/>
      <c r="AG23" s="394"/>
      <c r="AH23" s="394"/>
      <c r="AI23" s="394"/>
      <c r="AJ23" s="394"/>
      <c r="AK23" s="394"/>
      <c r="AL23" s="394"/>
      <c r="AM23" s="394"/>
      <c r="AN23" s="394"/>
      <c r="AO23" s="394"/>
      <c r="AP23" s="394"/>
      <c r="AQ23" s="394"/>
      <c r="AR23" s="394"/>
      <c r="AS23" s="394"/>
      <c r="AT23" s="394"/>
      <c r="AU23" s="394"/>
      <c r="AV23" s="394"/>
      <c r="AW23" s="394"/>
      <c r="AX23" s="394"/>
      <c r="AY23" s="394"/>
      <c r="AZ23" s="394"/>
      <c r="BA23" s="394"/>
      <c r="BB23" s="394"/>
      <c r="BC23" s="394"/>
      <c r="BD23" s="394"/>
      <c r="BE23" s="394"/>
      <c r="BF23" s="394"/>
      <c r="BG23" s="394"/>
      <c r="BH23" s="394"/>
      <c r="BI23" s="394"/>
      <c r="BJ23" s="394"/>
      <c r="BK23" s="394"/>
      <c r="BL23" s="394"/>
      <c r="BM23" s="394"/>
      <c r="BN23" s="394"/>
      <c r="BO23" s="394"/>
      <c r="BP23" s="394"/>
      <c r="BQ23" s="394"/>
      <c r="BR23" s="394"/>
      <c r="BS23" s="394"/>
      <c r="BT23" s="394"/>
      <c r="BU23" s="394"/>
      <c r="BV23" s="394"/>
      <c r="BW23" s="394"/>
      <c r="BX23" s="394"/>
      <c r="BY23" s="394"/>
      <c r="BZ23" s="394"/>
      <c r="CA23" s="394"/>
      <c r="CB23" s="394"/>
      <c r="CC23" s="394"/>
      <c r="CD23" s="394"/>
      <c r="CE23" s="394"/>
      <c r="CF23" s="394"/>
      <c r="CG23" s="394"/>
      <c r="CH23" s="394"/>
      <c r="CI23" s="394"/>
      <c r="CJ23" s="394"/>
      <c r="CK23" s="394"/>
      <c r="CL23" s="394"/>
      <c r="CM23" s="394"/>
      <c r="CN23" s="394"/>
      <c r="CO23" s="394"/>
      <c r="CP23" s="394"/>
      <c r="CQ23" s="394"/>
      <c r="CR23" s="394"/>
      <c r="CS23" s="394"/>
      <c r="CT23" s="394"/>
      <c r="CU23" s="394"/>
      <c r="CV23" s="394"/>
      <c r="CW23" s="394"/>
      <c r="CX23" s="394"/>
      <c r="CY23" s="394"/>
      <c r="CZ23" s="394"/>
      <c r="DA23" s="394"/>
      <c r="DB23" s="394"/>
      <c r="DC23" s="394"/>
      <c r="DD23" s="394"/>
      <c r="DE23" s="394"/>
      <c r="DF23" s="394"/>
      <c r="DG23" s="394"/>
      <c r="DH23" s="394"/>
      <c r="DI23" s="394"/>
      <c r="DJ23" s="394"/>
      <c r="DK23" s="394"/>
      <c r="DL23" s="394"/>
      <c r="DM23" s="394"/>
      <c r="DN23" s="394"/>
      <c r="DO23" s="394"/>
      <c r="DP23" s="394"/>
      <c r="DQ23" s="394"/>
      <c r="DR23" s="394"/>
      <c r="DS23" s="394"/>
      <c r="DT23" s="394"/>
      <c r="DU23" s="394"/>
      <c r="DV23" s="394"/>
      <c r="DW23" s="394"/>
      <c r="DX23" s="394"/>
      <c r="DY23" s="394"/>
      <c r="DZ23" s="394"/>
      <c r="EA23" s="394"/>
      <c r="EB23" s="394"/>
      <c r="EC23" s="394"/>
      <c r="ED23" s="394"/>
      <c r="EE23" s="394"/>
      <c r="EF23" s="394"/>
      <c r="EG23" s="394"/>
      <c r="EH23" s="394"/>
      <c r="EI23" s="394"/>
      <c r="EJ23" s="394"/>
      <c r="EK23" s="394"/>
      <c r="EL23" s="394"/>
      <c r="EM23" s="394"/>
      <c r="EN23" s="394"/>
      <c r="EO23" s="394"/>
      <c r="EP23" s="394"/>
      <c r="EQ23" s="394"/>
      <c r="ER23" s="394"/>
      <c r="ES23" s="394"/>
      <c r="ET23" s="394"/>
      <c r="EU23" s="394"/>
      <c r="EV23" s="394"/>
      <c r="EW23" s="394"/>
      <c r="EX23" s="394"/>
      <c r="EY23" s="394"/>
      <c r="EZ23" s="394"/>
      <c r="FA23" s="394"/>
      <c r="FB23" s="394"/>
      <c r="FC23" s="394"/>
      <c r="FD23" s="394"/>
      <c r="FE23" s="394"/>
      <c r="FF23" s="394"/>
      <c r="FG23" s="394"/>
      <c r="FH23" s="394"/>
      <c r="FI23" s="394"/>
      <c r="FJ23" s="394"/>
      <c r="FK23" s="394"/>
      <c r="FL23" s="394"/>
      <c r="FM23" s="394"/>
      <c r="FN23" s="394"/>
      <c r="FO23" s="394"/>
      <c r="FP23" s="394"/>
      <c r="FQ23" s="394"/>
      <c r="FR23" s="394"/>
      <c r="FS23" s="394"/>
      <c r="FT23" s="394"/>
      <c r="FU23" s="394"/>
      <c r="FV23" s="394"/>
      <c r="FW23" s="394"/>
      <c r="FX23" s="394"/>
      <c r="FY23" s="394"/>
      <c r="FZ23" s="394"/>
      <c r="GA23" s="394"/>
      <c r="GB23" s="394"/>
      <c r="GC23" s="394"/>
      <c r="GD23" s="394"/>
      <c r="GE23" s="394"/>
      <c r="GF23" s="394"/>
      <c r="GG23" s="394"/>
      <c r="GH23" s="394"/>
      <c r="GI23" s="394"/>
      <c r="GJ23" s="394"/>
      <c r="GK23" s="394"/>
      <c r="GL23" s="394"/>
      <c r="GM23" s="394"/>
      <c r="GN23" s="394"/>
      <c r="GO23" s="394"/>
      <c r="GP23" s="394"/>
      <c r="GQ23" s="394"/>
      <c r="GR23" s="394"/>
      <c r="GS23" s="394"/>
      <c r="GT23" s="394"/>
      <c r="GU23" s="394"/>
      <c r="GV23" s="394"/>
      <c r="GW23" s="394"/>
      <c r="GX23" s="394"/>
      <c r="GY23" s="394"/>
      <c r="GZ23" s="394"/>
      <c r="HA23" s="394"/>
      <c r="HB23" s="394"/>
      <c r="HC23" s="394"/>
      <c r="HD23" s="394"/>
      <c r="HE23" s="394"/>
      <c r="HF23" s="394"/>
      <c r="HG23" s="394"/>
      <c r="HH23" s="394"/>
      <c r="HI23" s="394"/>
      <c r="HJ23" s="394"/>
      <c r="HK23" s="394"/>
      <c r="HL23" s="394"/>
      <c r="HM23" s="394"/>
      <c r="HN23" s="394"/>
      <c r="HO23" s="394"/>
      <c r="HP23" s="394"/>
      <c r="HQ23" s="394"/>
      <c r="HR23" s="394"/>
      <c r="HS23" s="394"/>
      <c r="HT23" s="394"/>
      <c r="HU23" s="394"/>
      <c r="HV23" s="394"/>
      <c r="HW23" s="394"/>
      <c r="HX23" s="394"/>
      <c r="HY23" s="394"/>
      <c r="HZ23" s="394"/>
      <c r="IA23" s="394"/>
      <c r="IB23" s="394"/>
      <c r="IC23" s="394"/>
      <c r="ID23" s="394"/>
      <c r="IE23" s="394"/>
      <c r="IF23" s="394"/>
      <c r="IG23" s="394"/>
      <c r="IH23" s="394"/>
      <c r="II23" s="394"/>
      <c r="IJ23" s="394"/>
      <c r="IK23" s="394"/>
      <c r="IL23" s="394"/>
      <c r="IM23" s="394"/>
      <c r="IN23" s="394"/>
      <c r="IO23" s="394"/>
      <c r="IP23" s="394"/>
      <c r="IQ23" s="394"/>
      <c r="IR23" s="394"/>
      <c r="IS23" s="394"/>
      <c r="IT23" s="394"/>
      <c r="IU23" s="394"/>
      <c r="IV23" s="394"/>
    </row>
    <row r="24" s="380" customFormat="1" ht="21" customHeight="1" spans="1:256">
      <c r="A24" s="362"/>
      <c r="B24" s="363"/>
      <c r="C24" s="389" t="s">
        <v>69</v>
      </c>
      <c r="D24" s="363">
        <v>0</v>
      </c>
      <c r="F24" s="363"/>
      <c r="G24" s="362"/>
      <c r="H24" s="363"/>
      <c r="I24" s="394"/>
      <c r="J24" s="394"/>
      <c r="K24" s="394"/>
      <c r="L24" s="394"/>
      <c r="M24" s="394"/>
      <c r="N24" s="394"/>
      <c r="O24" s="394"/>
      <c r="P24" s="394"/>
      <c r="Q24" s="394"/>
      <c r="R24" s="394"/>
      <c r="S24" s="394"/>
      <c r="T24" s="394"/>
      <c r="U24" s="394"/>
      <c r="V24" s="394"/>
      <c r="W24" s="394"/>
      <c r="X24" s="394"/>
      <c r="Y24" s="394"/>
      <c r="Z24" s="394"/>
      <c r="AA24" s="394"/>
      <c r="AB24" s="394"/>
      <c r="AC24" s="394"/>
      <c r="AD24" s="394"/>
      <c r="AE24" s="394"/>
      <c r="AF24" s="394"/>
      <c r="AG24" s="394"/>
      <c r="AH24" s="394"/>
      <c r="AI24" s="394"/>
      <c r="AJ24" s="394"/>
      <c r="AK24" s="394"/>
      <c r="AL24" s="394"/>
      <c r="AM24" s="394"/>
      <c r="AN24" s="394"/>
      <c r="AO24" s="394"/>
      <c r="AP24" s="394"/>
      <c r="AQ24" s="394"/>
      <c r="AR24" s="394"/>
      <c r="AS24" s="394"/>
      <c r="AT24" s="394"/>
      <c r="AU24" s="394"/>
      <c r="AV24" s="394"/>
      <c r="AW24" s="394"/>
      <c r="AX24" s="394"/>
      <c r="AY24" s="394"/>
      <c r="AZ24" s="394"/>
      <c r="BA24" s="394"/>
      <c r="BB24" s="394"/>
      <c r="BC24" s="394"/>
      <c r="BD24" s="394"/>
      <c r="BE24" s="394"/>
      <c r="BF24" s="394"/>
      <c r="BG24" s="394"/>
      <c r="BH24" s="394"/>
      <c r="BI24" s="394"/>
      <c r="BJ24" s="394"/>
      <c r="BK24" s="394"/>
      <c r="BL24" s="394"/>
      <c r="BM24" s="394"/>
      <c r="BN24" s="394"/>
      <c r="BO24" s="394"/>
      <c r="BP24" s="394"/>
      <c r="BQ24" s="394"/>
      <c r="BR24" s="394"/>
      <c r="BS24" s="394"/>
      <c r="BT24" s="394"/>
      <c r="BU24" s="394"/>
      <c r="BV24" s="394"/>
      <c r="BW24" s="394"/>
      <c r="BX24" s="394"/>
      <c r="BY24" s="394"/>
      <c r="BZ24" s="394"/>
      <c r="CA24" s="394"/>
      <c r="CB24" s="394"/>
      <c r="CC24" s="394"/>
      <c r="CD24" s="394"/>
      <c r="CE24" s="394"/>
      <c r="CF24" s="394"/>
      <c r="CG24" s="394"/>
      <c r="CH24" s="394"/>
      <c r="CI24" s="394"/>
      <c r="CJ24" s="394"/>
      <c r="CK24" s="394"/>
      <c r="CL24" s="394"/>
      <c r="CM24" s="394"/>
      <c r="CN24" s="394"/>
      <c r="CO24" s="394"/>
      <c r="CP24" s="394"/>
      <c r="CQ24" s="394"/>
      <c r="CR24" s="394"/>
      <c r="CS24" s="394"/>
      <c r="CT24" s="394"/>
      <c r="CU24" s="394"/>
      <c r="CV24" s="394"/>
      <c r="CW24" s="394"/>
      <c r="CX24" s="394"/>
      <c r="CY24" s="394"/>
      <c r="CZ24" s="394"/>
      <c r="DA24" s="394"/>
      <c r="DB24" s="394"/>
      <c r="DC24" s="394"/>
      <c r="DD24" s="394"/>
      <c r="DE24" s="394"/>
      <c r="DF24" s="394"/>
      <c r="DG24" s="394"/>
      <c r="DH24" s="394"/>
      <c r="DI24" s="394"/>
      <c r="DJ24" s="394"/>
      <c r="DK24" s="394"/>
      <c r="DL24" s="394"/>
      <c r="DM24" s="394"/>
      <c r="DN24" s="394"/>
      <c r="DO24" s="394"/>
      <c r="DP24" s="394"/>
      <c r="DQ24" s="394"/>
      <c r="DR24" s="394"/>
      <c r="DS24" s="394"/>
      <c r="DT24" s="394"/>
      <c r="DU24" s="394"/>
      <c r="DV24" s="394"/>
      <c r="DW24" s="394"/>
      <c r="DX24" s="394"/>
      <c r="DY24" s="394"/>
      <c r="DZ24" s="394"/>
      <c r="EA24" s="394"/>
      <c r="EB24" s="394"/>
      <c r="EC24" s="394"/>
      <c r="ED24" s="394"/>
      <c r="EE24" s="394"/>
      <c r="EF24" s="394"/>
      <c r="EG24" s="394"/>
      <c r="EH24" s="394"/>
      <c r="EI24" s="394"/>
      <c r="EJ24" s="394"/>
      <c r="EK24" s="394"/>
      <c r="EL24" s="394"/>
      <c r="EM24" s="394"/>
      <c r="EN24" s="394"/>
      <c r="EO24" s="394"/>
      <c r="EP24" s="394"/>
      <c r="EQ24" s="394"/>
      <c r="ER24" s="394"/>
      <c r="ES24" s="394"/>
      <c r="ET24" s="394"/>
      <c r="EU24" s="394"/>
      <c r="EV24" s="394"/>
      <c r="EW24" s="394"/>
      <c r="EX24" s="394"/>
      <c r="EY24" s="394"/>
      <c r="EZ24" s="394"/>
      <c r="FA24" s="394"/>
      <c r="FB24" s="394"/>
      <c r="FC24" s="394"/>
      <c r="FD24" s="394"/>
      <c r="FE24" s="394"/>
      <c r="FF24" s="394"/>
      <c r="FG24" s="394"/>
      <c r="FH24" s="394"/>
      <c r="FI24" s="394"/>
      <c r="FJ24" s="394"/>
      <c r="FK24" s="394"/>
      <c r="FL24" s="394"/>
      <c r="FM24" s="394"/>
      <c r="FN24" s="394"/>
      <c r="FO24" s="394"/>
      <c r="FP24" s="394"/>
      <c r="FQ24" s="394"/>
      <c r="FR24" s="394"/>
      <c r="FS24" s="394"/>
      <c r="FT24" s="394"/>
      <c r="FU24" s="394"/>
      <c r="FV24" s="394"/>
      <c r="FW24" s="394"/>
      <c r="FX24" s="394"/>
      <c r="FY24" s="394"/>
      <c r="FZ24" s="394"/>
      <c r="GA24" s="394"/>
      <c r="GB24" s="394"/>
      <c r="GC24" s="394"/>
      <c r="GD24" s="394"/>
      <c r="GE24" s="394"/>
      <c r="GF24" s="394"/>
      <c r="GG24" s="394"/>
      <c r="GH24" s="394"/>
      <c r="GI24" s="394"/>
      <c r="GJ24" s="394"/>
      <c r="GK24" s="394"/>
      <c r="GL24" s="394"/>
      <c r="GM24" s="394"/>
      <c r="GN24" s="394"/>
      <c r="GO24" s="394"/>
      <c r="GP24" s="394"/>
      <c r="GQ24" s="394"/>
      <c r="GR24" s="394"/>
      <c r="GS24" s="394"/>
      <c r="GT24" s="394"/>
      <c r="GU24" s="394"/>
      <c r="GV24" s="394"/>
      <c r="GW24" s="394"/>
      <c r="GX24" s="394"/>
      <c r="GY24" s="394"/>
      <c r="GZ24" s="394"/>
      <c r="HA24" s="394"/>
      <c r="HB24" s="394"/>
      <c r="HC24" s="394"/>
      <c r="HD24" s="394"/>
      <c r="HE24" s="394"/>
      <c r="HF24" s="394"/>
      <c r="HG24" s="394"/>
      <c r="HH24" s="394"/>
      <c r="HI24" s="394"/>
      <c r="HJ24" s="394"/>
      <c r="HK24" s="394"/>
      <c r="HL24" s="394"/>
      <c r="HM24" s="394"/>
      <c r="HN24" s="394"/>
      <c r="HO24" s="394"/>
      <c r="HP24" s="394"/>
      <c r="HQ24" s="394"/>
      <c r="HR24" s="394"/>
      <c r="HS24" s="394"/>
      <c r="HT24" s="394"/>
      <c r="HU24" s="394"/>
      <c r="HV24" s="394"/>
      <c r="HW24" s="394"/>
      <c r="HX24" s="394"/>
      <c r="HY24" s="394"/>
      <c r="HZ24" s="394"/>
      <c r="IA24" s="394"/>
      <c r="IB24" s="394"/>
      <c r="IC24" s="394"/>
      <c r="ID24" s="394"/>
      <c r="IE24" s="394"/>
      <c r="IF24" s="394"/>
      <c r="IG24" s="394"/>
      <c r="IH24" s="394"/>
      <c r="II24" s="394"/>
      <c r="IJ24" s="394"/>
      <c r="IK24" s="394"/>
      <c r="IL24" s="394"/>
      <c r="IM24" s="394"/>
      <c r="IN24" s="394"/>
      <c r="IO24" s="394"/>
      <c r="IP24" s="394"/>
      <c r="IQ24" s="394"/>
      <c r="IR24" s="394"/>
      <c r="IS24" s="394"/>
      <c r="IT24" s="394"/>
      <c r="IU24" s="394"/>
      <c r="IV24" s="394"/>
    </row>
    <row r="25" s="380" customFormat="1" ht="21" customHeight="1" spans="1:256">
      <c r="A25" s="362"/>
      <c r="B25" s="363"/>
      <c r="C25" s="391" t="s">
        <v>70</v>
      </c>
      <c r="D25" s="363">
        <v>1068623</v>
      </c>
      <c r="E25" s="390"/>
      <c r="F25" s="363"/>
      <c r="G25" s="362"/>
      <c r="H25" s="363"/>
      <c r="I25" s="394"/>
      <c r="J25" s="394"/>
      <c r="K25" s="394"/>
      <c r="L25" s="394"/>
      <c r="M25" s="394"/>
      <c r="N25" s="394"/>
      <c r="O25" s="394"/>
      <c r="P25" s="394"/>
      <c r="Q25" s="394"/>
      <c r="R25" s="394"/>
      <c r="S25" s="394"/>
      <c r="T25" s="394"/>
      <c r="U25" s="394"/>
      <c r="V25" s="394"/>
      <c r="W25" s="394"/>
      <c r="X25" s="394"/>
      <c r="Y25" s="394"/>
      <c r="Z25" s="394"/>
      <c r="AA25" s="394"/>
      <c r="AB25" s="394"/>
      <c r="AC25" s="394"/>
      <c r="AD25" s="394"/>
      <c r="AE25" s="394"/>
      <c r="AF25" s="394"/>
      <c r="AG25" s="394"/>
      <c r="AH25" s="394"/>
      <c r="AI25" s="394"/>
      <c r="AJ25" s="394"/>
      <c r="AK25" s="394"/>
      <c r="AL25" s="394"/>
      <c r="AM25" s="394"/>
      <c r="AN25" s="394"/>
      <c r="AO25" s="394"/>
      <c r="AP25" s="394"/>
      <c r="AQ25" s="394"/>
      <c r="AR25" s="394"/>
      <c r="AS25" s="394"/>
      <c r="AT25" s="394"/>
      <c r="AU25" s="394"/>
      <c r="AV25" s="394"/>
      <c r="AW25" s="394"/>
      <c r="AX25" s="394"/>
      <c r="AY25" s="394"/>
      <c r="AZ25" s="394"/>
      <c r="BA25" s="394"/>
      <c r="BB25" s="394"/>
      <c r="BC25" s="394"/>
      <c r="BD25" s="394"/>
      <c r="BE25" s="394"/>
      <c r="BF25" s="394"/>
      <c r="BG25" s="394"/>
      <c r="BH25" s="394"/>
      <c r="BI25" s="394"/>
      <c r="BJ25" s="394"/>
      <c r="BK25" s="394"/>
      <c r="BL25" s="394"/>
      <c r="BM25" s="394"/>
      <c r="BN25" s="394"/>
      <c r="BO25" s="394"/>
      <c r="BP25" s="394"/>
      <c r="BQ25" s="394"/>
      <c r="BR25" s="394"/>
      <c r="BS25" s="394"/>
      <c r="BT25" s="394"/>
      <c r="BU25" s="394"/>
      <c r="BV25" s="394"/>
      <c r="BW25" s="394"/>
      <c r="BX25" s="394"/>
      <c r="BY25" s="394"/>
      <c r="BZ25" s="394"/>
      <c r="CA25" s="394"/>
      <c r="CB25" s="394"/>
      <c r="CC25" s="394"/>
      <c r="CD25" s="394"/>
      <c r="CE25" s="394"/>
      <c r="CF25" s="394"/>
      <c r="CG25" s="394"/>
      <c r="CH25" s="394"/>
      <c r="CI25" s="394"/>
      <c r="CJ25" s="394"/>
      <c r="CK25" s="394"/>
      <c r="CL25" s="394"/>
      <c r="CM25" s="394"/>
      <c r="CN25" s="394"/>
      <c r="CO25" s="394"/>
      <c r="CP25" s="394"/>
      <c r="CQ25" s="394"/>
      <c r="CR25" s="394"/>
      <c r="CS25" s="394"/>
      <c r="CT25" s="394"/>
      <c r="CU25" s="394"/>
      <c r="CV25" s="394"/>
      <c r="CW25" s="394"/>
      <c r="CX25" s="394"/>
      <c r="CY25" s="394"/>
      <c r="CZ25" s="394"/>
      <c r="DA25" s="394"/>
      <c r="DB25" s="394"/>
      <c r="DC25" s="394"/>
      <c r="DD25" s="394"/>
      <c r="DE25" s="394"/>
      <c r="DF25" s="394"/>
      <c r="DG25" s="394"/>
      <c r="DH25" s="394"/>
      <c r="DI25" s="394"/>
      <c r="DJ25" s="394"/>
      <c r="DK25" s="394"/>
      <c r="DL25" s="394"/>
      <c r="DM25" s="394"/>
      <c r="DN25" s="394"/>
      <c r="DO25" s="394"/>
      <c r="DP25" s="394"/>
      <c r="DQ25" s="394"/>
      <c r="DR25" s="394"/>
      <c r="DS25" s="394"/>
      <c r="DT25" s="394"/>
      <c r="DU25" s="394"/>
      <c r="DV25" s="394"/>
      <c r="DW25" s="394"/>
      <c r="DX25" s="394"/>
      <c r="DY25" s="394"/>
      <c r="DZ25" s="394"/>
      <c r="EA25" s="394"/>
      <c r="EB25" s="394"/>
      <c r="EC25" s="394"/>
      <c r="ED25" s="394"/>
      <c r="EE25" s="394"/>
      <c r="EF25" s="394"/>
      <c r="EG25" s="394"/>
      <c r="EH25" s="394"/>
      <c r="EI25" s="394"/>
      <c r="EJ25" s="394"/>
      <c r="EK25" s="394"/>
      <c r="EL25" s="394"/>
      <c r="EM25" s="394"/>
      <c r="EN25" s="394"/>
      <c r="EO25" s="394"/>
      <c r="EP25" s="394"/>
      <c r="EQ25" s="394"/>
      <c r="ER25" s="394"/>
      <c r="ES25" s="394"/>
      <c r="ET25" s="394"/>
      <c r="EU25" s="394"/>
      <c r="EV25" s="394"/>
      <c r="EW25" s="394"/>
      <c r="EX25" s="394"/>
      <c r="EY25" s="394"/>
      <c r="EZ25" s="394"/>
      <c r="FA25" s="394"/>
      <c r="FB25" s="394"/>
      <c r="FC25" s="394"/>
      <c r="FD25" s="394"/>
      <c r="FE25" s="394"/>
      <c r="FF25" s="394"/>
      <c r="FG25" s="394"/>
      <c r="FH25" s="394"/>
      <c r="FI25" s="394"/>
      <c r="FJ25" s="394"/>
      <c r="FK25" s="394"/>
      <c r="FL25" s="394"/>
      <c r="FM25" s="394"/>
      <c r="FN25" s="394"/>
      <c r="FO25" s="394"/>
      <c r="FP25" s="394"/>
      <c r="FQ25" s="394"/>
      <c r="FR25" s="394"/>
      <c r="FS25" s="394"/>
      <c r="FT25" s="394"/>
      <c r="FU25" s="394"/>
      <c r="FV25" s="394"/>
      <c r="FW25" s="394"/>
      <c r="FX25" s="394"/>
      <c r="FY25" s="394"/>
      <c r="FZ25" s="394"/>
      <c r="GA25" s="394"/>
      <c r="GB25" s="394"/>
      <c r="GC25" s="394"/>
      <c r="GD25" s="394"/>
      <c r="GE25" s="394"/>
      <c r="GF25" s="394"/>
      <c r="GG25" s="394"/>
      <c r="GH25" s="394"/>
      <c r="GI25" s="394"/>
      <c r="GJ25" s="394"/>
      <c r="GK25" s="394"/>
      <c r="GL25" s="394"/>
      <c r="GM25" s="394"/>
      <c r="GN25" s="394"/>
      <c r="GO25" s="394"/>
      <c r="GP25" s="394"/>
      <c r="GQ25" s="394"/>
      <c r="GR25" s="394"/>
      <c r="GS25" s="394"/>
      <c r="GT25" s="394"/>
      <c r="GU25" s="394"/>
      <c r="GV25" s="394"/>
      <c r="GW25" s="394"/>
      <c r="GX25" s="394"/>
      <c r="GY25" s="394"/>
      <c r="GZ25" s="394"/>
      <c r="HA25" s="394"/>
      <c r="HB25" s="394"/>
      <c r="HC25" s="394"/>
      <c r="HD25" s="394"/>
      <c r="HE25" s="394"/>
      <c r="HF25" s="394"/>
      <c r="HG25" s="394"/>
      <c r="HH25" s="394"/>
      <c r="HI25" s="394"/>
      <c r="HJ25" s="394"/>
      <c r="HK25" s="394"/>
      <c r="HL25" s="394"/>
      <c r="HM25" s="394"/>
      <c r="HN25" s="394"/>
      <c r="HO25" s="394"/>
      <c r="HP25" s="394"/>
      <c r="HQ25" s="394"/>
      <c r="HR25" s="394"/>
      <c r="HS25" s="394"/>
      <c r="HT25" s="394"/>
      <c r="HU25" s="394"/>
      <c r="HV25" s="394"/>
      <c r="HW25" s="394"/>
      <c r="HX25" s="394"/>
      <c r="HY25" s="394"/>
      <c r="HZ25" s="394"/>
      <c r="IA25" s="394"/>
      <c r="IB25" s="394"/>
      <c r="IC25" s="394"/>
      <c r="ID25" s="394"/>
      <c r="IE25" s="394"/>
      <c r="IF25" s="394"/>
      <c r="IG25" s="394"/>
      <c r="IH25" s="394"/>
      <c r="II25" s="394"/>
      <c r="IJ25" s="394"/>
      <c r="IK25" s="394"/>
      <c r="IL25" s="394"/>
      <c r="IM25" s="394"/>
      <c r="IN25" s="394"/>
      <c r="IO25" s="394"/>
      <c r="IP25" s="394"/>
      <c r="IQ25" s="394"/>
      <c r="IR25" s="394"/>
      <c r="IS25" s="394"/>
      <c r="IT25" s="394"/>
      <c r="IU25" s="394"/>
      <c r="IV25" s="394"/>
    </row>
    <row r="26" s="380" customFormat="1" ht="21" customHeight="1" spans="1:256">
      <c r="A26" s="362"/>
      <c r="B26" s="363"/>
      <c r="C26" s="391" t="s">
        <v>71</v>
      </c>
      <c r="D26" s="363">
        <v>0</v>
      </c>
      <c r="E26" s="390"/>
      <c r="F26" s="363"/>
      <c r="G26" s="362"/>
      <c r="H26" s="363"/>
      <c r="I26" s="394"/>
      <c r="J26" s="394"/>
      <c r="K26" s="394"/>
      <c r="L26" s="394"/>
      <c r="M26" s="394"/>
      <c r="N26" s="394"/>
      <c r="O26" s="394"/>
      <c r="P26" s="394"/>
      <c r="Q26" s="394"/>
      <c r="R26" s="394"/>
      <c r="S26" s="394"/>
      <c r="T26" s="394"/>
      <c r="U26" s="394"/>
      <c r="V26" s="394"/>
      <c r="W26" s="394"/>
      <c r="X26" s="394"/>
      <c r="Y26" s="394"/>
      <c r="Z26" s="394"/>
      <c r="AA26" s="394"/>
      <c r="AB26" s="394"/>
      <c r="AC26" s="394"/>
      <c r="AD26" s="394"/>
      <c r="AE26" s="394"/>
      <c r="AF26" s="394"/>
      <c r="AG26" s="394"/>
      <c r="AH26" s="394"/>
      <c r="AI26" s="394"/>
      <c r="AJ26" s="394"/>
      <c r="AK26" s="394"/>
      <c r="AL26" s="394"/>
      <c r="AM26" s="394"/>
      <c r="AN26" s="394"/>
      <c r="AO26" s="394"/>
      <c r="AP26" s="394"/>
      <c r="AQ26" s="394"/>
      <c r="AR26" s="394"/>
      <c r="AS26" s="394"/>
      <c r="AT26" s="394"/>
      <c r="AU26" s="394"/>
      <c r="AV26" s="394"/>
      <c r="AW26" s="394"/>
      <c r="AX26" s="394"/>
      <c r="AY26" s="394"/>
      <c r="AZ26" s="394"/>
      <c r="BA26" s="394"/>
      <c r="BB26" s="394"/>
      <c r="BC26" s="394"/>
      <c r="BD26" s="394"/>
      <c r="BE26" s="394"/>
      <c r="BF26" s="394"/>
      <c r="BG26" s="394"/>
      <c r="BH26" s="394"/>
      <c r="BI26" s="394"/>
      <c r="BJ26" s="394"/>
      <c r="BK26" s="394"/>
      <c r="BL26" s="394"/>
      <c r="BM26" s="394"/>
      <c r="BN26" s="394"/>
      <c r="BO26" s="394"/>
      <c r="BP26" s="394"/>
      <c r="BQ26" s="394"/>
      <c r="BR26" s="394"/>
      <c r="BS26" s="394"/>
      <c r="BT26" s="394"/>
      <c r="BU26" s="394"/>
      <c r="BV26" s="394"/>
      <c r="BW26" s="394"/>
      <c r="BX26" s="394"/>
      <c r="BY26" s="394"/>
      <c r="BZ26" s="394"/>
      <c r="CA26" s="394"/>
      <c r="CB26" s="394"/>
      <c r="CC26" s="394"/>
      <c r="CD26" s="394"/>
      <c r="CE26" s="394"/>
      <c r="CF26" s="394"/>
      <c r="CG26" s="394"/>
      <c r="CH26" s="394"/>
      <c r="CI26" s="394"/>
      <c r="CJ26" s="394"/>
      <c r="CK26" s="394"/>
      <c r="CL26" s="394"/>
      <c r="CM26" s="394"/>
      <c r="CN26" s="394"/>
      <c r="CO26" s="394"/>
      <c r="CP26" s="394"/>
      <c r="CQ26" s="394"/>
      <c r="CR26" s="394"/>
      <c r="CS26" s="394"/>
      <c r="CT26" s="394"/>
      <c r="CU26" s="394"/>
      <c r="CV26" s="394"/>
      <c r="CW26" s="394"/>
      <c r="CX26" s="394"/>
      <c r="CY26" s="394"/>
      <c r="CZ26" s="394"/>
      <c r="DA26" s="394"/>
      <c r="DB26" s="394"/>
      <c r="DC26" s="394"/>
      <c r="DD26" s="394"/>
      <c r="DE26" s="394"/>
      <c r="DF26" s="394"/>
      <c r="DG26" s="394"/>
      <c r="DH26" s="394"/>
      <c r="DI26" s="394"/>
      <c r="DJ26" s="394"/>
      <c r="DK26" s="394"/>
      <c r="DL26" s="394"/>
      <c r="DM26" s="394"/>
      <c r="DN26" s="394"/>
      <c r="DO26" s="394"/>
      <c r="DP26" s="394"/>
      <c r="DQ26" s="394"/>
      <c r="DR26" s="394"/>
      <c r="DS26" s="394"/>
      <c r="DT26" s="394"/>
      <c r="DU26" s="394"/>
      <c r="DV26" s="394"/>
      <c r="DW26" s="394"/>
      <c r="DX26" s="394"/>
      <c r="DY26" s="394"/>
      <c r="DZ26" s="394"/>
      <c r="EA26" s="394"/>
      <c r="EB26" s="394"/>
      <c r="EC26" s="394"/>
      <c r="ED26" s="394"/>
      <c r="EE26" s="394"/>
      <c r="EF26" s="394"/>
      <c r="EG26" s="394"/>
      <c r="EH26" s="394"/>
      <c r="EI26" s="394"/>
      <c r="EJ26" s="394"/>
      <c r="EK26" s="394"/>
      <c r="EL26" s="394"/>
      <c r="EM26" s="394"/>
      <c r="EN26" s="394"/>
      <c r="EO26" s="394"/>
      <c r="EP26" s="394"/>
      <c r="EQ26" s="394"/>
      <c r="ER26" s="394"/>
      <c r="ES26" s="394"/>
      <c r="ET26" s="394"/>
      <c r="EU26" s="394"/>
      <c r="EV26" s="394"/>
      <c r="EW26" s="394"/>
      <c r="EX26" s="394"/>
      <c r="EY26" s="394"/>
      <c r="EZ26" s="394"/>
      <c r="FA26" s="394"/>
      <c r="FB26" s="394"/>
      <c r="FC26" s="394"/>
      <c r="FD26" s="394"/>
      <c r="FE26" s="394"/>
      <c r="FF26" s="394"/>
      <c r="FG26" s="394"/>
      <c r="FH26" s="394"/>
      <c r="FI26" s="394"/>
      <c r="FJ26" s="394"/>
      <c r="FK26" s="394"/>
      <c r="FL26" s="394"/>
      <c r="FM26" s="394"/>
      <c r="FN26" s="394"/>
      <c r="FO26" s="394"/>
      <c r="FP26" s="394"/>
      <c r="FQ26" s="394"/>
      <c r="FR26" s="394"/>
      <c r="FS26" s="394"/>
      <c r="FT26" s="394"/>
      <c r="FU26" s="394"/>
      <c r="FV26" s="394"/>
      <c r="FW26" s="394"/>
      <c r="FX26" s="394"/>
      <c r="FY26" s="394"/>
      <c r="FZ26" s="394"/>
      <c r="GA26" s="394"/>
      <c r="GB26" s="394"/>
      <c r="GC26" s="394"/>
      <c r="GD26" s="394"/>
      <c r="GE26" s="394"/>
      <c r="GF26" s="394"/>
      <c r="GG26" s="394"/>
      <c r="GH26" s="394"/>
      <c r="GI26" s="394"/>
      <c r="GJ26" s="394"/>
      <c r="GK26" s="394"/>
      <c r="GL26" s="394"/>
      <c r="GM26" s="394"/>
      <c r="GN26" s="394"/>
      <c r="GO26" s="394"/>
      <c r="GP26" s="394"/>
      <c r="GQ26" s="394"/>
      <c r="GR26" s="394"/>
      <c r="GS26" s="394"/>
      <c r="GT26" s="394"/>
      <c r="GU26" s="394"/>
      <c r="GV26" s="394"/>
      <c r="GW26" s="394"/>
      <c r="GX26" s="394"/>
      <c r="GY26" s="394"/>
      <c r="GZ26" s="394"/>
      <c r="HA26" s="394"/>
      <c r="HB26" s="394"/>
      <c r="HC26" s="394"/>
      <c r="HD26" s="394"/>
      <c r="HE26" s="394"/>
      <c r="HF26" s="394"/>
      <c r="HG26" s="394"/>
      <c r="HH26" s="394"/>
      <c r="HI26" s="394"/>
      <c r="HJ26" s="394"/>
      <c r="HK26" s="394"/>
      <c r="HL26" s="394"/>
      <c r="HM26" s="394"/>
      <c r="HN26" s="394"/>
      <c r="HO26" s="394"/>
      <c r="HP26" s="394"/>
      <c r="HQ26" s="394"/>
      <c r="HR26" s="394"/>
      <c r="HS26" s="394"/>
      <c r="HT26" s="394"/>
      <c r="HU26" s="394"/>
      <c r="HV26" s="394"/>
      <c r="HW26" s="394"/>
      <c r="HX26" s="394"/>
      <c r="HY26" s="394"/>
      <c r="HZ26" s="394"/>
      <c r="IA26" s="394"/>
      <c r="IB26" s="394"/>
      <c r="IC26" s="394"/>
      <c r="ID26" s="394"/>
      <c r="IE26" s="394"/>
      <c r="IF26" s="394"/>
      <c r="IG26" s="394"/>
      <c r="IH26" s="394"/>
      <c r="II26" s="394"/>
      <c r="IJ26" s="394"/>
      <c r="IK26" s="394"/>
      <c r="IL26" s="394"/>
      <c r="IM26" s="394"/>
      <c r="IN26" s="394"/>
      <c r="IO26" s="394"/>
      <c r="IP26" s="394"/>
      <c r="IQ26" s="394"/>
      <c r="IR26" s="394"/>
      <c r="IS26" s="394"/>
      <c r="IT26" s="394"/>
      <c r="IU26" s="394"/>
      <c r="IV26" s="394"/>
    </row>
    <row r="27" s="380" customFormat="1" ht="21" customHeight="1" spans="1:256">
      <c r="A27" s="362"/>
      <c r="B27" s="363"/>
      <c r="C27" s="389" t="s">
        <v>72</v>
      </c>
      <c r="D27" s="363">
        <v>0</v>
      </c>
      <c r="E27" s="390"/>
      <c r="F27" s="363"/>
      <c r="G27" s="362"/>
      <c r="H27" s="363"/>
      <c r="I27" s="394"/>
      <c r="J27" s="394"/>
      <c r="K27" s="394"/>
      <c r="L27" s="394"/>
      <c r="M27" s="394"/>
      <c r="N27" s="394"/>
      <c r="O27" s="394"/>
      <c r="P27" s="394"/>
      <c r="Q27" s="394"/>
      <c r="R27" s="394"/>
      <c r="S27" s="394"/>
      <c r="T27" s="394"/>
      <c r="U27" s="394"/>
      <c r="V27" s="394"/>
      <c r="W27" s="394"/>
      <c r="X27" s="394"/>
      <c r="Y27" s="394"/>
      <c r="Z27" s="394"/>
      <c r="AA27" s="394"/>
      <c r="AB27" s="394"/>
      <c r="AC27" s="394"/>
      <c r="AD27" s="394"/>
      <c r="AE27" s="394"/>
      <c r="AF27" s="394"/>
      <c r="AG27" s="394"/>
      <c r="AH27" s="394"/>
      <c r="AI27" s="394"/>
      <c r="AJ27" s="394"/>
      <c r="AK27" s="394"/>
      <c r="AL27" s="394"/>
      <c r="AM27" s="394"/>
      <c r="AN27" s="394"/>
      <c r="AO27" s="394"/>
      <c r="AP27" s="394"/>
      <c r="AQ27" s="394"/>
      <c r="AR27" s="394"/>
      <c r="AS27" s="394"/>
      <c r="AT27" s="394"/>
      <c r="AU27" s="394"/>
      <c r="AV27" s="394"/>
      <c r="AW27" s="394"/>
      <c r="AX27" s="394"/>
      <c r="AY27" s="394"/>
      <c r="AZ27" s="394"/>
      <c r="BA27" s="394"/>
      <c r="BB27" s="394"/>
      <c r="BC27" s="394"/>
      <c r="BD27" s="394"/>
      <c r="BE27" s="394"/>
      <c r="BF27" s="394"/>
      <c r="BG27" s="394"/>
      <c r="BH27" s="394"/>
      <c r="BI27" s="394"/>
      <c r="BJ27" s="394"/>
      <c r="BK27" s="394"/>
      <c r="BL27" s="394"/>
      <c r="BM27" s="394"/>
      <c r="BN27" s="394"/>
      <c r="BO27" s="394"/>
      <c r="BP27" s="394"/>
      <c r="BQ27" s="394"/>
      <c r="BR27" s="394"/>
      <c r="BS27" s="394"/>
      <c r="BT27" s="394"/>
      <c r="BU27" s="394"/>
      <c r="BV27" s="394"/>
      <c r="BW27" s="394"/>
      <c r="BX27" s="394"/>
      <c r="BY27" s="394"/>
      <c r="BZ27" s="394"/>
      <c r="CA27" s="394"/>
      <c r="CB27" s="394"/>
      <c r="CC27" s="394"/>
      <c r="CD27" s="394"/>
      <c r="CE27" s="394"/>
      <c r="CF27" s="394"/>
      <c r="CG27" s="394"/>
      <c r="CH27" s="394"/>
      <c r="CI27" s="394"/>
      <c r="CJ27" s="394"/>
      <c r="CK27" s="394"/>
      <c r="CL27" s="394"/>
      <c r="CM27" s="394"/>
      <c r="CN27" s="394"/>
      <c r="CO27" s="394"/>
      <c r="CP27" s="394"/>
      <c r="CQ27" s="394"/>
      <c r="CR27" s="394"/>
      <c r="CS27" s="394"/>
      <c r="CT27" s="394"/>
      <c r="CU27" s="394"/>
      <c r="CV27" s="394"/>
      <c r="CW27" s="394"/>
      <c r="CX27" s="394"/>
      <c r="CY27" s="394"/>
      <c r="CZ27" s="394"/>
      <c r="DA27" s="394"/>
      <c r="DB27" s="394"/>
      <c r="DC27" s="394"/>
      <c r="DD27" s="394"/>
      <c r="DE27" s="394"/>
      <c r="DF27" s="394"/>
      <c r="DG27" s="394"/>
      <c r="DH27" s="394"/>
      <c r="DI27" s="394"/>
      <c r="DJ27" s="394"/>
      <c r="DK27" s="394"/>
      <c r="DL27" s="394"/>
      <c r="DM27" s="394"/>
      <c r="DN27" s="394"/>
      <c r="DO27" s="394"/>
      <c r="DP27" s="394"/>
      <c r="DQ27" s="394"/>
      <c r="DR27" s="394"/>
      <c r="DS27" s="394"/>
      <c r="DT27" s="394"/>
      <c r="DU27" s="394"/>
      <c r="DV27" s="394"/>
      <c r="DW27" s="394"/>
      <c r="DX27" s="394"/>
      <c r="DY27" s="394"/>
      <c r="DZ27" s="394"/>
      <c r="EA27" s="394"/>
      <c r="EB27" s="394"/>
      <c r="EC27" s="394"/>
      <c r="ED27" s="394"/>
      <c r="EE27" s="394"/>
      <c r="EF27" s="394"/>
      <c r="EG27" s="394"/>
      <c r="EH27" s="394"/>
      <c r="EI27" s="394"/>
      <c r="EJ27" s="394"/>
      <c r="EK27" s="394"/>
      <c r="EL27" s="394"/>
      <c r="EM27" s="394"/>
      <c r="EN27" s="394"/>
      <c r="EO27" s="394"/>
      <c r="EP27" s="394"/>
      <c r="EQ27" s="394"/>
      <c r="ER27" s="394"/>
      <c r="ES27" s="394"/>
      <c r="ET27" s="394"/>
      <c r="EU27" s="394"/>
      <c r="EV27" s="394"/>
      <c r="EW27" s="394"/>
      <c r="EX27" s="394"/>
      <c r="EY27" s="394"/>
      <c r="EZ27" s="394"/>
      <c r="FA27" s="394"/>
      <c r="FB27" s="394"/>
      <c r="FC27" s="394"/>
      <c r="FD27" s="394"/>
      <c r="FE27" s="394"/>
      <c r="FF27" s="394"/>
      <c r="FG27" s="394"/>
      <c r="FH27" s="394"/>
      <c r="FI27" s="394"/>
      <c r="FJ27" s="394"/>
      <c r="FK27" s="394"/>
      <c r="FL27" s="394"/>
      <c r="FM27" s="394"/>
      <c r="FN27" s="394"/>
      <c r="FO27" s="394"/>
      <c r="FP27" s="394"/>
      <c r="FQ27" s="394"/>
      <c r="FR27" s="394"/>
      <c r="FS27" s="394"/>
      <c r="FT27" s="394"/>
      <c r="FU27" s="394"/>
      <c r="FV27" s="394"/>
      <c r="FW27" s="394"/>
      <c r="FX27" s="394"/>
      <c r="FY27" s="394"/>
      <c r="FZ27" s="394"/>
      <c r="GA27" s="394"/>
      <c r="GB27" s="394"/>
      <c r="GC27" s="394"/>
      <c r="GD27" s="394"/>
      <c r="GE27" s="394"/>
      <c r="GF27" s="394"/>
      <c r="GG27" s="394"/>
      <c r="GH27" s="394"/>
      <c r="GI27" s="394"/>
      <c r="GJ27" s="394"/>
      <c r="GK27" s="394"/>
      <c r="GL27" s="394"/>
      <c r="GM27" s="394"/>
      <c r="GN27" s="394"/>
      <c r="GO27" s="394"/>
      <c r="GP27" s="394"/>
      <c r="GQ27" s="394"/>
      <c r="GR27" s="394"/>
      <c r="GS27" s="394"/>
      <c r="GT27" s="394"/>
      <c r="GU27" s="394"/>
      <c r="GV27" s="394"/>
      <c r="GW27" s="394"/>
      <c r="GX27" s="394"/>
      <c r="GY27" s="394"/>
      <c r="GZ27" s="394"/>
      <c r="HA27" s="394"/>
      <c r="HB27" s="394"/>
      <c r="HC27" s="394"/>
      <c r="HD27" s="394"/>
      <c r="HE27" s="394"/>
      <c r="HF27" s="394"/>
      <c r="HG27" s="394"/>
      <c r="HH27" s="394"/>
      <c r="HI27" s="394"/>
      <c r="HJ27" s="394"/>
      <c r="HK27" s="394"/>
      <c r="HL27" s="394"/>
      <c r="HM27" s="394"/>
      <c r="HN27" s="394"/>
      <c r="HO27" s="394"/>
      <c r="HP27" s="394"/>
      <c r="HQ27" s="394"/>
      <c r="HR27" s="394"/>
      <c r="HS27" s="394"/>
      <c r="HT27" s="394"/>
      <c r="HU27" s="394"/>
      <c r="HV27" s="394"/>
      <c r="HW27" s="394"/>
      <c r="HX27" s="394"/>
      <c r="HY27" s="394"/>
      <c r="HZ27" s="394"/>
      <c r="IA27" s="394"/>
      <c r="IB27" s="394"/>
      <c r="IC27" s="394"/>
      <c r="ID27" s="394"/>
      <c r="IE27" s="394"/>
      <c r="IF27" s="394"/>
      <c r="IG27" s="394"/>
      <c r="IH27" s="394"/>
      <c r="II27" s="394"/>
      <c r="IJ27" s="394"/>
      <c r="IK27" s="394"/>
      <c r="IL27" s="394"/>
      <c r="IM27" s="394"/>
      <c r="IN27" s="394"/>
      <c r="IO27" s="394"/>
      <c r="IP27" s="394"/>
      <c r="IQ27" s="394"/>
      <c r="IR27" s="394"/>
      <c r="IS27" s="394"/>
      <c r="IT27" s="394"/>
      <c r="IU27" s="394"/>
      <c r="IV27" s="394"/>
    </row>
    <row r="28" s="380" customFormat="1" ht="21" customHeight="1" spans="1:256">
      <c r="A28" s="362"/>
      <c r="B28" s="363"/>
      <c r="C28" s="392" t="s">
        <v>73</v>
      </c>
      <c r="D28" s="363">
        <v>0</v>
      </c>
      <c r="E28" s="390"/>
      <c r="F28" s="363"/>
      <c r="G28" s="362"/>
      <c r="H28" s="363"/>
      <c r="I28" s="394"/>
      <c r="J28" s="394"/>
      <c r="K28" s="394"/>
      <c r="L28" s="394"/>
      <c r="M28" s="394"/>
      <c r="N28" s="394"/>
      <c r="O28" s="394"/>
      <c r="P28" s="394"/>
      <c r="Q28" s="394"/>
      <c r="R28" s="394"/>
      <c r="S28" s="394"/>
      <c r="T28" s="394"/>
      <c r="U28" s="394"/>
      <c r="V28" s="394"/>
      <c r="W28" s="394"/>
      <c r="X28" s="394"/>
      <c r="Y28" s="394"/>
      <c r="Z28" s="394"/>
      <c r="AA28" s="394"/>
      <c r="AB28" s="394"/>
      <c r="AC28" s="394"/>
      <c r="AD28" s="394"/>
      <c r="AE28" s="394"/>
      <c r="AF28" s="394"/>
      <c r="AG28" s="394"/>
      <c r="AH28" s="394"/>
      <c r="AI28" s="394"/>
      <c r="AJ28" s="394"/>
      <c r="AK28" s="394"/>
      <c r="AL28" s="394"/>
      <c r="AM28" s="394"/>
      <c r="AN28" s="394"/>
      <c r="AO28" s="394"/>
      <c r="AP28" s="394"/>
      <c r="AQ28" s="394"/>
      <c r="AR28" s="394"/>
      <c r="AS28" s="394"/>
      <c r="AT28" s="394"/>
      <c r="AU28" s="394"/>
      <c r="AV28" s="394"/>
      <c r="AW28" s="394"/>
      <c r="AX28" s="394"/>
      <c r="AY28" s="394"/>
      <c r="AZ28" s="394"/>
      <c r="BA28" s="394"/>
      <c r="BB28" s="394"/>
      <c r="BC28" s="394"/>
      <c r="BD28" s="394"/>
      <c r="BE28" s="394"/>
      <c r="BF28" s="394"/>
      <c r="BG28" s="394"/>
      <c r="BH28" s="394"/>
      <c r="BI28" s="394"/>
      <c r="BJ28" s="394"/>
      <c r="BK28" s="394"/>
      <c r="BL28" s="394"/>
      <c r="BM28" s="394"/>
      <c r="BN28" s="394"/>
      <c r="BO28" s="394"/>
      <c r="BP28" s="394"/>
      <c r="BQ28" s="394"/>
      <c r="BR28" s="394"/>
      <c r="BS28" s="394"/>
      <c r="BT28" s="394"/>
      <c r="BU28" s="394"/>
      <c r="BV28" s="394"/>
      <c r="BW28" s="394"/>
      <c r="BX28" s="394"/>
      <c r="BY28" s="394"/>
      <c r="BZ28" s="394"/>
      <c r="CA28" s="394"/>
      <c r="CB28" s="394"/>
      <c r="CC28" s="394"/>
      <c r="CD28" s="394"/>
      <c r="CE28" s="394"/>
      <c r="CF28" s="394"/>
      <c r="CG28" s="394"/>
      <c r="CH28" s="394"/>
      <c r="CI28" s="394"/>
      <c r="CJ28" s="394"/>
      <c r="CK28" s="394"/>
      <c r="CL28" s="394"/>
      <c r="CM28" s="394"/>
      <c r="CN28" s="394"/>
      <c r="CO28" s="394"/>
      <c r="CP28" s="394"/>
      <c r="CQ28" s="394"/>
      <c r="CR28" s="394"/>
      <c r="CS28" s="394"/>
      <c r="CT28" s="394"/>
      <c r="CU28" s="394"/>
      <c r="CV28" s="394"/>
      <c r="CW28" s="394"/>
      <c r="CX28" s="394"/>
      <c r="CY28" s="394"/>
      <c r="CZ28" s="394"/>
      <c r="DA28" s="394"/>
      <c r="DB28" s="394"/>
      <c r="DC28" s="394"/>
      <c r="DD28" s="394"/>
      <c r="DE28" s="394"/>
      <c r="DF28" s="394"/>
      <c r="DG28" s="394"/>
      <c r="DH28" s="394"/>
      <c r="DI28" s="394"/>
      <c r="DJ28" s="394"/>
      <c r="DK28" s="394"/>
      <c r="DL28" s="394"/>
      <c r="DM28" s="394"/>
      <c r="DN28" s="394"/>
      <c r="DO28" s="394"/>
      <c r="DP28" s="394"/>
      <c r="DQ28" s="394"/>
      <c r="DR28" s="394"/>
      <c r="DS28" s="394"/>
      <c r="DT28" s="394"/>
      <c r="DU28" s="394"/>
      <c r="DV28" s="394"/>
      <c r="DW28" s="394"/>
      <c r="DX28" s="394"/>
      <c r="DY28" s="394"/>
      <c r="DZ28" s="394"/>
      <c r="EA28" s="394"/>
      <c r="EB28" s="394"/>
      <c r="EC28" s="394"/>
      <c r="ED28" s="394"/>
      <c r="EE28" s="394"/>
      <c r="EF28" s="394"/>
      <c r="EG28" s="394"/>
      <c r="EH28" s="394"/>
      <c r="EI28" s="394"/>
      <c r="EJ28" s="394"/>
      <c r="EK28" s="394"/>
      <c r="EL28" s="394"/>
      <c r="EM28" s="394"/>
      <c r="EN28" s="394"/>
      <c r="EO28" s="394"/>
      <c r="EP28" s="394"/>
      <c r="EQ28" s="394"/>
      <c r="ER28" s="394"/>
      <c r="ES28" s="394"/>
      <c r="ET28" s="394"/>
      <c r="EU28" s="394"/>
      <c r="EV28" s="394"/>
      <c r="EW28" s="394"/>
      <c r="EX28" s="394"/>
      <c r="EY28" s="394"/>
      <c r="EZ28" s="394"/>
      <c r="FA28" s="394"/>
      <c r="FB28" s="394"/>
      <c r="FC28" s="394"/>
      <c r="FD28" s="394"/>
      <c r="FE28" s="394"/>
      <c r="FF28" s="394"/>
      <c r="FG28" s="394"/>
      <c r="FH28" s="394"/>
      <c r="FI28" s="394"/>
      <c r="FJ28" s="394"/>
      <c r="FK28" s="394"/>
      <c r="FL28" s="394"/>
      <c r="FM28" s="394"/>
      <c r="FN28" s="394"/>
      <c r="FO28" s="394"/>
      <c r="FP28" s="394"/>
      <c r="FQ28" s="394"/>
      <c r="FR28" s="394"/>
      <c r="FS28" s="394"/>
      <c r="FT28" s="394"/>
      <c r="FU28" s="394"/>
      <c r="FV28" s="394"/>
      <c r="FW28" s="394"/>
      <c r="FX28" s="394"/>
      <c r="FY28" s="394"/>
      <c r="FZ28" s="394"/>
      <c r="GA28" s="394"/>
      <c r="GB28" s="394"/>
      <c r="GC28" s="394"/>
      <c r="GD28" s="394"/>
      <c r="GE28" s="394"/>
      <c r="GF28" s="394"/>
      <c r="GG28" s="394"/>
      <c r="GH28" s="394"/>
      <c r="GI28" s="394"/>
      <c r="GJ28" s="394"/>
      <c r="GK28" s="394"/>
      <c r="GL28" s="394"/>
      <c r="GM28" s="394"/>
      <c r="GN28" s="394"/>
      <c r="GO28" s="394"/>
      <c r="GP28" s="394"/>
      <c r="GQ28" s="394"/>
      <c r="GR28" s="394"/>
      <c r="GS28" s="394"/>
      <c r="GT28" s="394"/>
      <c r="GU28" s="394"/>
      <c r="GV28" s="394"/>
      <c r="GW28" s="394"/>
      <c r="GX28" s="394"/>
      <c r="GY28" s="394"/>
      <c r="GZ28" s="394"/>
      <c r="HA28" s="394"/>
      <c r="HB28" s="394"/>
      <c r="HC28" s="394"/>
      <c r="HD28" s="394"/>
      <c r="HE28" s="394"/>
      <c r="HF28" s="394"/>
      <c r="HG28" s="394"/>
      <c r="HH28" s="394"/>
      <c r="HI28" s="394"/>
      <c r="HJ28" s="394"/>
      <c r="HK28" s="394"/>
      <c r="HL28" s="394"/>
      <c r="HM28" s="394"/>
      <c r="HN28" s="394"/>
      <c r="HO28" s="394"/>
      <c r="HP28" s="394"/>
      <c r="HQ28" s="394"/>
      <c r="HR28" s="394"/>
      <c r="HS28" s="394"/>
      <c r="HT28" s="394"/>
      <c r="HU28" s="394"/>
      <c r="HV28" s="394"/>
      <c r="HW28" s="394"/>
      <c r="HX28" s="394"/>
      <c r="HY28" s="394"/>
      <c r="HZ28" s="394"/>
      <c r="IA28" s="394"/>
      <c r="IB28" s="394"/>
      <c r="IC28" s="394"/>
      <c r="ID28" s="394"/>
      <c r="IE28" s="394"/>
      <c r="IF28" s="394"/>
      <c r="IG28" s="394"/>
      <c r="IH28" s="394"/>
      <c r="II28" s="394"/>
      <c r="IJ28" s="394"/>
      <c r="IK28" s="394"/>
      <c r="IL28" s="394"/>
      <c r="IM28" s="394"/>
      <c r="IN28" s="394"/>
      <c r="IO28" s="394"/>
      <c r="IP28" s="394"/>
      <c r="IQ28" s="394"/>
      <c r="IR28" s="394"/>
      <c r="IS28" s="394"/>
      <c r="IT28" s="394"/>
      <c r="IU28" s="394"/>
      <c r="IV28" s="394"/>
    </row>
    <row r="29" s="380" customFormat="1" ht="21" customHeight="1" spans="1:256">
      <c r="A29" s="362"/>
      <c r="B29" s="363"/>
      <c r="C29" s="389" t="s">
        <v>74</v>
      </c>
      <c r="D29" s="363">
        <v>0</v>
      </c>
      <c r="E29" s="390"/>
      <c r="F29" s="363"/>
      <c r="G29" s="362"/>
      <c r="H29" s="363"/>
      <c r="I29" s="394"/>
      <c r="J29" s="394"/>
      <c r="K29" s="394"/>
      <c r="L29" s="394"/>
      <c r="M29" s="394"/>
      <c r="N29" s="394"/>
      <c r="O29" s="394"/>
      <c r="P29" s="394"/>
      <c r="Q29" s="394"/>
      <c r="R29" s="394"/>
      <c r="S29" s="394"/>
      <c r="T29" s="394"/>
      <c r="U29" s="394"/>
      <c r="V29" s="394"/>
      <c r="W29" s="394"/>
      <c r="X29" s="394"/>
      <c r="Y29" s="394"/>
      <c r="Z29" s="394"/>
      <c r="AA29" s="394"/>
      <c r="AB29" s="394"/>
      <c r="AC29" s="394"/>
      <c r="AD29" s="394"/>
      <c r="AE29" s="394"/>
      <c r="AF29" s="394"/>
      <c r="AG29" s="394"/>
      <c r="AH29" s="394"/>
      <c r="AI29" s="394"/>
      <c r="AJ29" s="394"/>
      <c r="AK29" s="394"/>
      <c r="AL29" s="394"/>
      <c r="AM29" s="394"/>
      <c r="AN29" s="394"/>
      <c r="AO29" s="394"/>
      <c r="AP29" s="394"/>
      <c r="AQ29" s="394"/>
      <c r="AR29" s="394"/>
      <c r="AS29" s="394"/>
      <c r="AT29" s="394"/>
      <c r="AU29" s="394"/>
      <c r="AV29" s="394"/>
      <c r="AW29" s="394"/>
      <c r="AX29" s="394"/>
      <c r="AY29" s="394"/>
      <c r="AZ29" s="394"/>
      <c r="BA29" s="394"/>
      <c r="BB29" s="394"/>
      <c r="BC29" s="394"/>
      <c r="BD29" s="394"/>
      <c r="BE29" s="394"/>
      <c r="BF29" s="394"/>
      <c r="BG29" s="394"/>
      <c r="BH29" s="394"/>
      <c r="BI29" s="394"/>
      <c r="BJ29" s="394"/>
      <c r="BK29" s="394"/>
      <c r="BL29" s="394"/>
      <c r="BM29" s="394"/>
      <c r="BN29" s="394"/>
      <c r="BO29" s="394"/>
      <c r="BP29" s="394"/>
      <c r="BQ29" s="394"/>
      <c r="BR29" s="394"/>
      <c r="BS29" s="394"/>
      <c r="BT29" s="394"/>
      <c r="BU29" s="394"/>
      <c r="BV29" s="394"/>
      <c r="BW29" s="394"/>
      <c r="BX29" s="394"/>
      <c r="BY29" s="394"/>
      <c r="BZ29" s="394"/>
      <c r="CA29" s="394"/>
      <c r="CB29" s="394"/>
      <c r="CC29" s="394"/>
      <c r="CD29" s="394"/>
      <c r="CE29" s="394"/>
      <c r="CF29" s="394"/>
      <c r="CG29" s="394"/>
      <c r="CH29" s="394"/>
      <c r="CI29" s="394"/>
      <c r="CJ29" s="394"/>
      <c r="CK29" s="394"/>
      <c r="CL29" s="394"/>
      <c r="CM29" s="394"/>
      <c r="CN29" s="394"/>
      <c r="CO29" s="394"/>
      <c r="CP29" s="394"/>
      <c r="CQ29" s="394"/>
      <c r="CR29" s="394"/>
      <c r="CS29" s="394"/>
      <c r="CT29" s="394"/>
      <c r="CU29" s="394"/>
      <c r="CV29" s="394"/>
      <c r="CW29" s="394"/>
      <c r="CX29" s="394"/>
      <c r="CY29" s="394"/>
      <c r="CZ29" s="394"/>
      <c r="DA29" s="394"/>
      <c r="DB29" s="394"/>
      <c r="DC29" s="394"/>
      <c r="DD29" s="394"/>
      <c r="DE29" s="394"/>
      <c r="DF29" s="394"/>
      <c r="DG29" s="394"/>
      <c r="DH29" s="394"/>
      <c r="DI29" s="394"/>
      <c r="DJ29" s="394"/>
      <c r="DK29" s="394"/>
      <c r="DL29" s="394"/>
      <c r="DM29" s="394"/>
      <c r="DN29" s="394"/>
      <c r="DO29" s="394"/>
      <c r="DP29" s="394"/>
      <c r="DQ29" s="394"/>
      <c r="DR29" s="394"/>
      <c r="DS29" s="394"/>
      <c r="DT29" s="394"/>
      <c r="DU29" s="394"/>
      <c r="DV29" s="394"/>
      <c r="DW29" s="394"/>
      <c r="DX29" s="394"/>
      <c r="DY29" s="394"/>
      <c r="DZ29" s="394"/>
      <c r="EA29" s="394"/>
      <c r="EB29" s="394"/>
      <c r="EC29" s="394"/>
      <c r="ED29" s="394"/>
      <c r="EE29" s="394"/>
      <c r="EF29" s="394"/>
      <c r="EG29" s="394"/>
      <c r="EH29" s="394"/>
      <c r="EI29" s="394"/>
      <c r="EJ29" s="394"/>
      <c r="EK29" s="394"/>
      <c r="EL29" s="394"/>
      <c r="EM29" s="394"/>
      <c r="EN29" s="394"/>
      <c r="EO29" s="394"/>
      <c r="EP29" s="394"/>
      <c r="EQ29" s="394"/>
      <c r="ER29" s="394"/>
      <c r="ES29" s="394"/>
      <c r="ET29" s="394"/>
      <c r="EU29" s="394"/>
      <c r="EV29" s="394"/>
      <c r="EW29" s="394"/>
      <c r="EX29" s="394"/>
      <c r="EY29" s="394"/>
      <c r="EZ29" s="394"/>
      <c r="FA29" s="394"/>
      <c r="FB29" s="394"/>
      <c r="FC29" s="394"/>
      <c r="FD29" s="394"/>
      <c r="FE29" s="394"/>
      <c r="FF29" s="394"/>
      <c r="FG29" s="394"/>
      <c r="FH29" s="394"/>
      <c r="FI29" s="394"/>
      <c r="FJ29" s="394"/>
      <c r="FK29" s="394"/>
      <c r="FL29" s="394"/>
      <c r="FM29" s="394"/>
      <c r="FN29" s="394"/>
      <c r="FO29" s="394"/>
      <c r="FP29" s="394"/>
      <c r="FQ29" s="394"/>
      <c r="FR29" s="394"/>
      <c r="FS29" s="394"/>
      <c r="FT29" s="394"/>
      <c r="FU29" s="394"/>
      <c r="FV29" s="394"/>
      <c r="FW29" s="394"/>
      <c r="FX29" s="394"/>
      <c r="FY29" s="394"/>
      <c r="FZ29" s="394"/>
      <c r="GA29" s="394"/>
      <c r="GB29" s="394"/>
      <c r="GC29" s="394"/>
      <c r="GD29" s="394"/>
      <c r="GE29" s="394"/>
      <c r="GF29" s="394"/>
      <c r="GG29" s="394"/>
      <c r="GH29" s="394"/>
      <c r="GI29" s="394"/>
      <c r="GJ29" s="394"/>
      <c r="GK29" s="394"/>
      <c r="GL29" s="394"/>
      <c r="GM29" s="394"/>
      <c r="GN29" s="394"/>
      <c r="GO29" s="394"/>
      <c r="GP29" s="394"/>
      <c r="GQ29" s="394"/>
      <c r="GR29" s="394"/>
      <c r="GS29" s="394"/>
      <c r="GT29" s="394"/>
      <c r="GU29" s="394"/>
      <c r="GV29" s="394"/>
      <c r="GW29" s="394"/>
      <c r="GX29" s="394"/>
      <c r="GY29" s="394"/>
      <c r="GZ29" s="394"/>
      <c r="HA29" s="394"/>
      <c r="HB29" s="394"/>
      <c r="HC29" s="394"/>
      <c r="HD29" s="394"/>
      <c r="HE29" s="394"/>
      <c r="HF29" s="394"/>
      <c r="HG29" s="394"/>
      <c r="HH29" s="394"/>
      <c r="HI29" s="394"/>
      <c r="HJ29" s="394"/>
      <c r="HK29" s="394"/>
      <c r="HL29" s="394"/>
      <c r="HM29" s="394"/>
      <c r="HN29" s="394"/>
      <c r="HO29" s="394"/>
      <c r="HP29" s="394"/>
      <c r="HQ29" s="394"/>
      <c r="HR29" s="394"/>
      <c r="HS29" s="394"/>
      <c r="HT29" s="394"/>
      <c r="HU29" s="394"/>
      <c r="HV29" s="394"/>
      <c r="HW29" s="394"/>
      <c r="HX29" s="394"/>
      <c r="HY29" s="394"/>
      <c r="HZ29" s="394"/>
      <c r="IA29" s="394"/>
      <c r="IB29" s="394"/>
      <c r="IC29" s="394"/>
      <c r="ID29" s="394"/>
      <c r="IE29" s="394"/>
      <c r="IF29" s="394"/>
      <c r="IG29" s="394"/>
      <c r="IH29" s="394"/>
      <c r="II29" s="394"/>
      <c r="IJ29" s="394"/>
      <c r="IK29" s="394"/>
      <c r="IL29" s="394"/>
      <c r="IM29" s="394"/>
      <c r="IN29" s="394"/>
      <c r="IO29" s="394"/>
      <c r="IP29" s="394"/>
      <c r="IQ29" s="394"/>
      <c r="IR29" s="394"/>
      <c r="IS29" s="394"/>
      <c r="IT29" s="394"/>
      <c r="IU29" s="394"/>
      <c r="IV29" s="394"/>
    </row>
    <row r="30" s="380" customFormat="1" ht="21" customHeight="1" spans="1:256">
      <c r="A30" s="362"/>
      <c r="B30" s="363"/>
      <c r="C30" s="389" t="s">
        <v>75</v>
      </c>
      <c r="D30" s="363">
        <v>0</v>
      </c>
      <c r="E30" s="390"/>
      <c r="F30" s="363"/>
      <c r="G30" s="362"/>
      <c r="H30" s="363"/>
      <c r="I30" s="394"/>
      <c r="J30" s="394"/>
      <c r="K30" s="394"/>
      <c r="L30" s="394"/>
      <c r="M30" s="394"/>
      <c r="N30" s="394"/>
      <c r="O30" s="394"/>
      <c r="P30" s="394"/>
      <c r="Q30" s="394"/>
      <c r="R30" s="394"/>
      <c r="S30" s="394"/>
      <c r="T30" s="394"/>
      <c r="U30" s="394"/>
      <c r="V30" s="394"/>
      <c r="W30" s="394"/>
      <c r="X30" s="394"/>
      <c r="Y30" s="394"/>
      <c r="Z30" s="394"/>
      <c r="AA30" s="394"/>
      <c r="AB30" s="394"/>
      <c r="AC30" s="394"/>
      <c r="AD30" s="394"/>
      <c r="AE30" s="394"/>
      <c r="AF30" s="394"/>
      <c r="AG30" s="394"/>
      <c r="AH30" s="394"/>
      <c r="AI30" s="394"/>
      <c r="AJ30" s="394"/>
      <c r="AK30" s="394"/>
      <c r="AL30" s="394"/>
      <c r="AM30" s="394"/>
      <c r="AN30" s="394"/>
      <c r="AO30" s="394"/>
      <c r="AP30" s="394"/>
      <c r="AQ30" s="394"/>
      <c r="AR30" s="394"/>
      <c r="AS30" s="394"/>
      <c r="AT30" s="394"/>
      <c r="AU30" s="394"/>
      <c r="AV30" s="394"/>
      <c r="AW30" s="394"/>
      <c r="AX30" s="394"/>
      <c r="AY30" s="394"/>
      <c r="AZ30" s="394"/>
      <c r="BA30" s="394"/>
      <c r="BB30" s="394"/>
      <c r="BC30" s="394"/>
      <c r="BD30" s="394"/>
      <c r="BE30" s="394"/>
      <c r="BF30" s="394"/>
      <c r="BG30" s="394"/>
      <c r="BH30" s="394"/>
      <c r="BI30" s="394"/>
      <c r="BJ30" s="394"/>
      <c r="BK30" s="394"/>
      <c r="BL30" s="394"/>
      <c r="BM30" s="394"/>
      <c r="BN30" s="394"/>
      <c r="BO30" s="394"/>
      <c r="BP30" s="394"/>
      <c r="BQ30" s="394"/>
      <c r="BR30" s="394"/>
      <c r="BS30" s="394"/>
      <c r="BT30" s="394"/>
      <c r="BU30" s="394"/>
      <c r="BV30" s="394"/>
      <c r="BW30" s="394"/>
      <c r="BX30" s="394"/>
      <c r="BY30" s="394"/>
      <c r="BZ30" s="394"/>
      <c r="CA30" s="394"/>
      <c r="CB30" s="394"/>
      <c r="CC30" s="394"/>
      <c r="CD30" s="394"/>
      <c r="CE30" s="394"/>
      <c r="CF30" s="394"/>
      <c r="CG30" s="394"/>
      <c r="CH30" s="394"/>
      <c r="CI30" s="394"/>
      <c r="CJ30" s="394"/>
      <c r="CK30" s="394"/>
      <c r="CL30" s="394"/>
      <c r="CM30" s="394"/>
      <c r="CN30" s="394"/>
      <c r="CO30" s="394"/>
      <c r="CP30" s="394"/>
      <c r="CQ30" s="394"/>
      <c r="CR30" s="394"/>
      <c r="CS30" s="394"/>
      <c r="CT30" s="394"/>
      <c r="CU30" s="394"/>
      <c r="CV30" s="394"/>
      <c r="CW30" s="394"/>
      <c r="CX30" s="394"/>
      <c r="CY30" s="394"/>
      <c r="CZ30" s="394"/>
      <c r="DA30" s="394"/>
      <c r="DB30" s="394"/>
      <c r="DC30" s="394"/>
      <c r="DD30" s="394"/>
      <c r="DE30" s="394"/>
      <c r="DF30" s="394"/>
      <c r="DG30" s="394"/>
      <c r="DH30" s="394"/>
      <c r="DI30" s="394"/>
      <c r="DJ30" s="394"/>
      <c r="DK30" s="394"/>
      <c r="DL30" s="394"/>
      <c r="DM30" s="394"/>
      <c r="DN30" s="394"/>
      <c r="DO30" s="394"/>
      <c r="DP30" s="394"/>
      <c r="DQ30" s="394"/>
      <c r="DR30" s="394"/>
      <c r="DS30" s="394"/>
      <c r="DT30" s="394"/>
      <c r="DU30" s="394"/>
      <c r="DV30" s="394"/>
      <c r="DW30" s="394"/>
      <c r="DX30" s="394"/>
      <c r="DY30" s="394"/>
      <c r="DZ30" s="394"/>
      <c r="EA30" s="394"/>
      <c r="EB30" s="394"/>
      <c r="EC30" s="394"/>
      <c r="ED30" s="394"/>
      <c r="EE30" s="394"/>
      <c r="EF30" s="394"/>
      <c r="EG30" s="394"/>
      <c r="EH30" s="394"/>
      <c r="EI30" s="394"/>
      <c r="EJ30" s="394"/>
      <c r="EK30" s="394"/>
      <c r="EL30" s="394"/>
      <c r="EM30" s="394"/>
      <c r="EN30" s="394"/>
      <c r="EO30" s="394"/>
      <c r="EP30" s="394"/>
      <c r="EQ30" s="394"/>
      <c r="ER30" s="394"/>
      <c r="ES30" s="394"/>
      <c r="ET30" s="394"/>
      <c r="EU30" s="394"/>
      <c r="EV30" s="394"/>
      <c r="EW30" s="394"/>
      <c r="EX30" s="394"/>
      <c r="EY30" s="394"/>
      <c r="EZ30" s="394"/>
      <c r="FA30" s="394"/>
      <c r="FB30" s="394"/>
      <c r="FC30" s="394"/>
      <c r="FD30" s="394"/>
      <c r="FE30" s="394"/>
      <c r="FF30" s="394"/>
      <c r="FG30" s="394"/>
      <c r="FH30" s="394"/>
      <c r="FI30" s="394"/>
      <c r="FJ30" s="394"/>
      <c r="FK30" s="394"/>
      <c r="FL30" s="394"/>
      <c r="FM30" s="394"/>
      <c r="FN30" s="394"/>
      <c r="FO30" s="394"/>
      <c r="FP30" s="394"/>
      <c r="FQ30" s="394"/>
      <c r="FR30" s="394"/>
      <c r="FS30" s="394"/>
      <c r="FT30" s="394"/>
      <c r="FU30" s="394"/>
      <c r="FV30" s="394"/>
      <c r="FW30" s="394"/>
      <c r="FX30" s="394"/>
      <c r="FY30" s="394"/>
      <c r="FZ30" s="394"/>
      <c r="GA30" s="394"/>
      <c r="GB30" s="394"/>
      <c r="GC30" s="394"/>
      <c r="GD30" s="394"/>
      <c r="GE30" s="394"/>
      <c r="GF30" s="394"/>
      <c r="GG30" s="394"/>
      <c r="GH30" s="394"/>
      <c r="GI30" s="394"/>
      <c r="GJ30" s="394"/>
      <c r="GK30" s="394"/>
      <c r="GL30" s="394"/>
      <c r="GM30" s="394"/>
      <c r="GN30" s="394"/>
      <c r="GO30" s="394"/>
      <c r="GP30" s="394"/>
      <c r="GQ30" s="394"/>
      <c r="GR30" s="394"/>
      <c r="GS30" s="394"/>
      <c r="GT30" s="394"/>
      <c r="GU30" s="394"/>
      <c r="GV30" s="394"/>
      <c r="GW30" s="394"/>
      <c r="GX30" s="394"/>
      <c r="GY30" s="394"/>
      <c r="GZ30" s="394"/>
      <c r="HA30" s="394"/>
      <c r="HB30" s="394"/>
      <c r="HC30" s="394"/>
      <c r="HD30" s="394"/>
      <c r="HE30" s="394"/>
      <c r="HF30" s="394"/>
      <c r="HG30" s="394"/>
      <c r="HH30" s="394"/>
      <c r="HI30" s="394"/>
      <c r="HJ30" s="394"/>
      <c r="HK30" s="394"/>
      <c r="HL30" s="394"/>
      <c r="HM30" s="394"/>
      <c r="HN30" s="394"/>
      <c r="HO30" s="394"/>
      <c r="HP30" s="394"/>
      <c r="HQ30" s="394"/>
      <c r="HR30" s="394"/>
      <c r="HS30" s="394"/>
      <c r="HT30" s="394"/>
      <c r="HU30" s="394"/>
      <c r="HV30" s="394"/>
      <c r="HW30" s="394"/>
      <c r="HX30" s="394"/>
      <c r="HY30" s="394"/>
      <c r="HZ30" s="394"/>
      <c r="IA30" s="394"/>
      <c r="IB30" s="394"/>
      <c r="IC30" s="394"/>
      <c r="ID30" s="394"/>
      <c r="IE30" s="394"/>
      <c r="IF30" s="394"/>
      <c r="IG30" s="394"/>
      <c r="IH30" s="394"/>
      <c r="II30" s="394"/>
      <c r="IJ30" s="394"/>
      <c r="IK30" s="394"/>
      <c r="IL30" s="394"/>
      <c r="IM30" s="394"/>
      <c r="IN30" s="394"/>
      <c r="IO30" s="394"/>
      <c r="IP30" s="394"/>
      <c r="IQ30" s="394"/>
      <c r="IR30" s="394"/>
      <c r="IS30" s="394"/>
      <c r="IT30" s="394"/>
      <c r="IU30" s="394"/>
      <c r="IV30" s="394"/>
    </row>
    <row r="31" s="380" customFormat="1" ht="21" customHeight="1" spans="1:256">
      <c r="A31" s="362"/>
      <c r="B31" s="363"/>
      <c r="C31" s="389" t="s">
        <v>76</v>
      </c>
      <c r="D31" s="363"/>
      <c r="E31" s="390"/>
      <c r="F31" s="363"/>
      <c r="G31" s="362"/>
      <c r="H31" s="363"/>
      <c r="I31" s="394"/>
      <c r="J31" s="394"/>
      <c r="K31" s="394"/>
      <c r="L31" s="394"/>
      <c r="M31" s="394"/>
      <c r="N31" s="394"/>
      <c r="O31" s="394"/>
      <c r="P31" s="394"/>
      <c r="Q31" s="394"/>
      <c r="R31" s="394"/>
      <c r="S31" s="394"/>
      <c r="T31" s="394"/>
      <c r="U31" s="394"/>
      <c r="V31" s="394"/>
      <c r="W31" s="394"/>
      <c r="X31" s="394"/>
      <c r="Y31" s="394"/>
      <c r="Z31" s="394"/>
      <c r="AA31" s="394"/>
      <c r="AB31" s="394"/>
      <c r="AC31" s="394"/>
      <c r="AD31" s="394"/>
      <c r="AE31" s="394"/>
      <c r="AF31" s="394"/>
      <c r="AG31" s="394"/>
      <c r="AH31" s="394"/>
      <c r="AI31" s="394"/>
      <c r="AJ31" s="394"/>
      <c r="AK31" s="394"/>
      <c r="AL31" s="394"/>
      <c r="AM31" s="394"/>
      <c r="AN31" s="394"/>
      <c r="AO31" s="394"/>
      <c r="AP31" s="394"/>
      <c r="AQ31" s="394"/>
      <c r="AR31" s="394"/>
      <c r="AS31" s="394"/>
      <c r="AT31" s="394"/>
      <c r="AU31" s="394"/>
      <c r="AV31" s="394"/>
      <c r="AW31" s="394"/>
      <c r="AX31" s="394"/>
      <c r="AY31" s="394"/>
      <c r="AZ31" s="394"/>
      <c r="BA31" s="394"/>
      <c r="BB31" s="394"/>
      <c r="BC31" s="394"/>
      <c r="BD31" s="394"/>
      <c r="BE31" s="394"/>
      <c r="BF31" s="394"/>
      <c r="BG31" s="394"/>
      <c r="BH31" s="394"/>
      <c r="BI31" s="394"/>
      <c r="BJ31" s="394"/>
      <c r="BK31" s="394"/>
      <c r="BL31" s="394"/>
      <c r="BM31" s="394"/>
      <c r="BN31" s="394"/>
      <c r="BO31" s="394"/>
      <c r="BP31" s="394"/>
      <c r="BQ31" s="394"/>
      <c r="BR31" s="394"/>
      <c r="BS31" s="394"/>
      <c r="BT31" s="394"/>
      <c r="BU31" s="394"/>
      <c r="BV31" s="394"/>
      <c r="BW31" s="394"/>
      <c r="BX31" s="394"/>
      <c r="BY31" s="394"/>
      <c r="BZ31" s="394"/>
      <c r="CA31" s="394"/>
      <c r="CB31" s="394"/>
      <c r="CC31" s="394"/>
      <c r="CD31" s="394"/>
      <c r="CE31" s="394"/>
      <c r="CF31" s="394"/>
      <c r="CG31" s="394"/>
      <c r="CH31" s="394"/>
      <c r="CI31" s="394"/>
      <c r="CJ31" s="394"/>
      <c r="CK31" s="394"/>
      <c r="CL31" s="394"/>
      <c r="CM31" s="394"/>
      <c r="CN31" s="394"/>
      <c r="CO31" s="394"/>
      <c r="CP31" s="394"/>
      <c r="CQ31" s="394"/>
      <c r="CR31" s="394"/>
      <c r="CS31" s="394"/>
      <c r="CT31" s="394"/>
      <c r="CU31" s="394"/>
      <c r="CV31" s="394"/>
      <c r="CW31" s="394"/>
      <c r="CX31" s="394"/>
      <c r="CY31" s="394"/>
      <c r="CZ31" s="394"/>
      <c r="DA31" s="394"/>
      <c r="DB31" s="394"/>
      <c r="DC31" s="394"/>
      <c r="DD31" s="394"/>
      <c r="DE31" s="394"/>
      <c r="DF31" s="394"/>
      <c r="DG31" s="394"/>
      <c r="DH31" s="394"/>
      <c r="DI31" s="394"/>
      <c r="DJ31" s="394"/>
      <c r="DK31" s="394"/>
      <c r="DL31" s="394"/>
      <c r="DM31" s="394"/>
      <c r="DN31" s="394"/>
      <c r="DO31" s="394"/>
      <c r="DP31" s="394"/>
      <c r="DQ31" s="394"/>
      <c r="DR31" s="394"/>
      <c r="DS31" s="394"/>
      <c r="DT31" s="394"/>
      <c r="DU31" s="394"/>
      <c r="DV31" s="394"/>
      <c r="DW31" s="394"/>
      <c r="DX31" s="394"/>
      <c r="DY31" s="394"/>
      <c r="DZ31" s="394"/>
      <c r="EA31" s="394"/>
      <c r="EB31" s="394"/>
      <c r="EC31" s="394"/>
      <c r="ED31" s="394"/>
      <c r="EE31" s="394"/>
      <c r="EF31" s="394"/>
      <c r="EG31" s="394"/>
      <c r="EH31" s="394"/>
      <c r="EI31" s="394"/>
      <c r="EJ31" s="394"/>
      <c r="EK31" s="394"/>
      <c r="EL31" s="394"/>
      <c r="EM31" s="394"/>
      <c r="EN31" s="394"/>
      <c r="EO31" s="394"/>
      <c r="EP31" s="394"/>
      <c r="EQ31" s="394"/>
      <c r="ER31" s="394"/>
      <c r="ES31" s="394"/>
      <c r="ET31" s="394"/>
      <c r="EU31" s="394"/>
      <c r="EV31" s="394"/>
      <c r="EW31" s="394"/>
      <c r="EX31" s="394"/>
      <c r="EY31" s="394"/>
      <c r="EZ31" s="394"/>
      <c r="FA31" s="394"/>
      <c r="FB31" s="394"/>
      <c r="FC31" s="394"/>
      <c r="FD31" s="394"/>
      <c r="FE31" s="394"/>
      <c r="FF31" s="394"/>
      <c r="FG31" s="394"/>
      <c r="FH31" s="394"/>
      <c r="FI31" s="394"/>
      <c r="FJ31" s="394"/>
      <c r="FK31" s="394"/>
      <c r="FL31" s="394"/>
      <c r="FM31" s="394"/>
      <c r="FN31" s="394"/>
      <c r="FO31" s="394"/>
      <c r="FP31" s="394"/>
      <c r="FQ31" s="394"/>
      <c r="FR31" s="394"/>
      <c r="FS31" s="394"/>
      <c r="FT31" s="394"/>
      <c r="FU31" s="394"/>
      <c r="FV31" s="394"/>
      <c r="FW31" s="394"/>
      <c r="FX31" s="394"/>
      <c r="FY31" s="394"/>
      <c r="FZ31" s="394"/>
      <c r="GA31" s="394"/>
      <c r="GB31" s="394"/>
      <c r="GC31" s="394"/>
      <c r="GD31" s="394"/>
      <c r="GE31" s="394"/>
      <c r="GF31" s="394"/>
      <c r="GG31" s="394"/>
      <c r="GH31" s="394"/>
      <c r="GI31" s="394"/>
      <c r="GJ31" s="394"/>
      <c r="GK31" s="394"/>
      <c r="GL31" s="394"/>
      <c r="GM31" s="394"/>
      <c r="GN31" s="394"/>
      <c r="GO31" s="394"/>
      <c r="GP31" s="394"/>
      <c r="GQ31" s="394"/>
      <c r="GR31" s="394"/>
      <c r="GS31" s="394"/>
      <c r="GT31" s="394"/>
      <c r="GU31" s="394"/>
      <c r="GV31" s="394"/>
      <c r="GW31" s="394"/>
      <c r="GX31" s="394"/>
      <c r="GY31" s="394"/>
      <c r="GZ31" s="394"/>
      <c r="HA31" s="394"/>
      <c r="HB31" s="394"/>
      <c r="HC31" s="394"/>
      <c r="HD31" s="394"/>
      <c r="HE31" s="394"/>
      <c r="HF31" s="394"/>
      <c r="HG31" s="394"/>
      <c r="HH31" s="394"/>
      <c r="HI31" s="394"/>
      <c r="HJ31" s="394"/>
      <c r="HK31" s="394"/>
      <c r="HL31" s="394"/>
      <c r="HM31" s="394"/>
      <c r="HN31" s="394"/>
      <c r="HO31" s="394"/>
      <c r="HP31" s="394"/>
      <c r="HQ31" s="394"/>
      <c r="HR31" s="394"/>
      <c r="HS31" s="394"/>
      <c r="HT31" s="394"/>
      <c r="HU31" s="394"/>
      <c r="HV31" s="394"/>
      <c r="HW31" s="394"/>
      <c r="HX31" s="394"/>
      <c r="HY31" s="394"/>
      <c r="HZ31" s="394"/>
      <c r="IA31" s="394"/>
      <c r="IB31" s="394"/>
      <c r="IC31" s="394"/>
      <c r="ID31" s="394"/>
      <c r="IE31" s="394"/>
      <c r="IF31" s="394"/>
      <c r="IG31" s="394"/>
      <c r="IH31" s="394"/>
      <c r="II31" s="394"/>
      <c r="IJ31" s="394"/>
      <c r="IK31" s="394"/>
      <c r="IL31" s="394"/>
      <c r="IM31" s="394"/>
      <c r="IN31" s="394"/>
      <c r="IO31" s="394"/>
      <c r="IP31" s="394"/>
      <c r="IQ31" s="394"/>
      <c r="IR31" s="394"/>
      <c r="IS31" s="394"/>
      <c r="IT31" s="394"/>
      <c r="IU31" s="394"/>
      <c r="IV31" s="394"/>
    </row>
    <row r="32" s="380" customFormat="1" ht="21" customHeight="1" spans="1:256">
      <c r="A32" s="362"/>
      <c r="B32" s="363"/>
      <c r="C32" s="389" t="s">
        <v>77</v>
      </c>
      <c r="D32" s="363">
        <v>0</v>
      </c>
      <c r="E32" s="390"/>
      <c r="F32" s="363"/>
      <c r="G32" s="362"/>
      <c r="H32" s="363"/>
      <c r="I32" s="394"/>
      <c r="J32" s="394"/>
      <c r="K32" s="394"/>
      <c r="L32" s="394"/>
      <c r="M32" s="394"/>
      <c r="N32" s="394"/>
      <c r="O32" s="394"/>
      <c r="P32" s="394"/>
      <c r="Q32" s="394"/>
      <c r="R32" s="394"/>
      <c r="S32" s="394"/>
      <c r="T32" s="394"/>
      <c r="U32" s="394"/>
      <c r="V32" s="394"/>
      <c r="W32" s="394"/>
      <c r="X32" s="394"/>
      <c r="Y32" s="394"/>
      <c r="Z32" s="394"/>
      <c r="AA32" s="394"/>
      <c r="AB32" s="394"/>
      <c r="AC32" s="394"/>
      <c r="AD32" s="394"/>
      <c r="AE32" s="394"/>
      <c r="AF32" s="394"/>
      <c r="AG32" s="394"/>
      <c r="AH32" s="394"/>
      <c r="AI32" s="394"/>
      <c r="AJ32" s="394"/>
      <c r="AK32" s="394"/>
      <c r="AL32" s="394"/>
      <c r="AM32" s="394"/>
      <c r="AN32" s="394"/>
      <c r="AO32" s="394"/>
      <c r="AP32" s="394"/>
      <c r="AQ32" s="394"/>
      <c r="AR32" s="394"/>
      <c r="AS32" s="394"/>
      <c r="AT32" s="394"/>
      <c r="AU32" s="394"/>
      <c r="AV32" s="394"/>
      <c r="AW32" s="394"/>
      <c r="AX32" s="394"/>
      <c r="AY32" s="394"/>
      <c r="AZ32" s="394"/>
      <c r="BA32" s="394"/>
      <c r="BB32" s="394"/>
      <c r="BC32" s="394"/>
      <c r="BD32" s="394"/>
      <c r="BE32" s="394"/>
      <c r="BF32" s="394"/>
      <c r="BG32" s="394"/>
      <c r="BH32" s="394"/>
      <c r="BI32" s="394"/>
      <c r="BJ32" s="394"/>
      <c r="BK32" s="394"/>
      <c r="BL32" s="394"/>
      <c r="BM32" s="394"/>
      <c r="BN32" s="394"/>
      <c r="BO32" s="394"/>
      <c r="BP32" s="394"/>
      <c r="BQ32" s="394"/>
      <c r="BR32" s="394"/>
      <c r="BS32" s="394"/>
      <c r="BT32" s="394"/>
      <c r="BU32" s="394"/>
      <c r="BV32" s="394"/>
      <c r="BW32" s="394"/>
      <c r="BX32" s="394"/>
      <c r="BY32" s="394"/>
      <c r="BZ32" s="394"/>
      <c r="CA32" s="394"/>
      <c r="CB32" s="394"/>
      <c r="CC32" s="394"/>
      <c r="CD32" s="394"/>
      <c r="CE32" s="394"/>
      <c r="CF32" s="394"/>
      <c r="CG32" s="394"/>
      <c r="CH32" s="394"/>
      <c r="CI32" s="394"/>
      <c r="CJ32" s="394"/>
      <c r="CK32" s="394"/>
      <c r="CL32" s="394"/>
      <c r="CM32" s="394"/>
      <c r="CN32" s="394"/>
      <c r="CO32" s="394"/>
      <c r="CP32" s="394"/>
      <c r="CQ32" s="394"/>
      <c r="CR32" s="394"/>
      <c r="CS32" s="394"/>
      <c r="CT32" s="394"/>
      <c r="CU32" s="394"/>
      <c r="CV32" s="394"/>
      <c r="CW32" s="394"/>
      <c r="CX32" s="394"/>
      <c r="CY32" s="394"/>
      <c r="CZ32" s="394"/>
      <c r="DA32" s="394"/>
      <c r="DB32" s="394"/>
      <c r="DC32" s="394"/>
      <c r="DD32" s="394"/>
      <c r="DE32" s="394"/>
      <c r="DF32" s="394"/>
      <c r="DG32" s="394"/>
      <c r="DH32" s="394"/>
      <c r="DI32" s="394"/>
      <c r="DJ32" s="394"/>
      <c r="DK32" s="394"/>
      <c r="DL32" s="394"/>
      <c r="DM32" s="394"/>
      <c r="DN32" s="394"/>
      <c r="DO32" s="394"/>
      <c r="DP32" s="394"/>
      <c r="DQ32" s="394"/>
      <c r="DR32" s="394"/>
      <c r="DS32" s="394"/>
      <c r="DT32" s="394"/>
      <c r="DU32" s="394"/>
      <c r="DV32" s="394"/>
      <c r="DW32" s="394"/>
      <c r="DX32" s="394"/>
      <c r="DY32" s="394"/>
      <c r="DZ32" s="394"/>
      <c r="EA32" s="394"/>
      <c r="EB32" s="394"/>
      <c r="EC32" s="394"/>
      <c r="ED32" s="394"/>
      <c r="EE32" s="394"/>
      <c r="EF32" s="394"/>
      <c r="EG32" s="394"/>
      <c r="EH32" s="394"/>
      <c r="EI32" s="394"/>
      <c r="EJ32" s="394"/>
      <c r="EK32" s="394"/>
      <c r="EL32" s="394"/>
      <c r="EM32" s="394"/>
      <c r="EN32" s="394"/>
      <c r="EO32" s="394"/>
      <c r="EP32" s="394"/>
      <c r="EQ32" s="394"/>
      <c r="ER32" s="394"/>
      <c r="ES32" s="394"/>
      <c r="ET32" s="394"/>
      <c r="EU32" s="394"/>
      <c r="EV32" s="394"/>
      <c r="EW32" s="394"/>
      <c r="EX32" s="394"/>
      <c r="EY32" s="394"/>
      <c r="EZ32" s="394"/>
      <c r="FA32" s="394"/>
      <c r="FB32" s="394"/>
      <c r="FC32" s="394"/>
      <c r="FD32" s="394"/>
      <c r="FE32" s="394"/>
      <c r="FF32" s="394"/>
      <c r="FG32" s="394"/>
      <c r="FH32" s="394"/>
      <c r="FI32" s="394"/>
      <c r="FJ32" s="394"/>
      <c r="FK32" s="394"/>
      <c r="FL32" s="394"/>
      <c r="FM32" s="394"/>
      <c r="FN32" s="394"/>
      <c r="FO32" s="394"/>
      <c r="FP32" s="394"/>
      <c r="FQ32" s="394"/>
      <c r="FR32" s="394"/>
      <c r="FS32" s="394"/>
      <c r="FT32" s="394"/>
      <c r="FU32" s="394"/>
      <c r="FV32" s="394"/>
      <c r="FW32" s="394"/>
      <c r="FX32" s="394"/>
      <c r="FY32" s="394"/>
      <c r="FZ32" s="394"/>
      <c r="GA32" s="394"/>
      <c r="GB32" s="394"/>
      <c r="GC32" s="394"/>
      <c r="GD32" s="394"/>
      <c r="GE32" s="394"/>
      <c r="GF32" s="394"/>
      <c r="GG32" s="394"/>
      <c r="GH32" s="394"/>
      <c r="GI32" s="394"/>
      <c r="GJ32" s="394"/>
      <c r="GK32" s="394"/>
      <c r="GL32" s="394"/>
      <c r="GM32" s="394"/>
      <c r="GN32" s="394"/>
      <c r="GO32" s="394"/>
      <c r="GP32" s="394"/>
      <c r="GQ32" s="394"/>
      <c r="GR32" s="394"/>
      <c r="GS32" s="394"/>
      <c r="GT32" s="394"/>
      <c r="GU32" s="394"/>
      <c r="GV32" s="394"/>
      <c r="GW32" s="394"/>
      <c r="GX32" s="394"/>
      <c r="GY32" s="394"/>
      <c r="GZ32" s="394"/>
      <c r="HA32" s="394"/>
      <c r="HB32" s="394"/>
      <c r="HC32" s="394"/>
      <c r="HD32" s="394"/>
      <c r="HE32" s="394"/>
      <c r="HF32" s="394"/>
      <c r="HG32" s="394"/>
      <c r="HH32" s="394"/>
      <c r="HI32" s="394"/>
      <c r="HJ32" s="394"/>
      <c r="HK32" s="394"/>
      <c r="HL32" s="394"/>
      <c r="HM32" s="394"/>
      <c r="HN32" s="394"/>
      <c r="HO32" s="394"/>
      <c r="HP32" s="394"/>
      <c r="HQ32" s="394"/>
      <c r="HR32" s="394"/>
      <c r="HS32" s="394"/>
      <c r="HT32" s="394"/>
      <c r="HU32" s="394"/>
      <c r="HV32" s="394"/>
      <c r="HW32" s="394"/>
      <c r="HX32" s="394"/>
      <c r="HY32" s="394"/>
      <c r="HZ32" s="394"/>
      <c r="IA32" s="394"/>
      <c r="IB32" s="394"/>
      <c r="IC32" s="394"/>
      <c r="ID32" s="394"/>
      <c r="IE32" s="394"/>
      <c r="IF32" s="394"/>
      <c r="IG32" s="394"/>
      <c r="IH32" s="394"/>
      <c r="II32" s="394"/>
      <c r="IJ32" s="394"/>
      <c r="IK32" s="394"/>
      <c r="IL32" s="394"/>
      <c r="IM32" s="394"/>
      <c r="IN32" s="394"/>
      <c r="IO32" s="394"/>
      <c r="IP32" s="394"/>
      <c r="IQ32" s="394"/>
      <c r="IR32" s="394"/>
      <c r="IS32" s="394"/>
      <c r="IT32" s="394"/>
      <c r="IU32" s="394"/>
      <c r="IV32" s="394"/>
    </row>
    <row r="33" s="380" customFormat="1" ht="21" customHeight="1" spans="1:256">
      <c r="A33" s="85" t="s">
        <v>78</v>
      </c>
      <c r="B33" s="363">
        <v>18263450</v>
      </c>
      <c r="C33" s="197" t="s">
        <v>79</v>
      </c>
      <c r="D33" s="363">
        <v>18263450</v>
      </c>
      <c r="E33" s="393" t="s">
        <v>79</v>
      </c>
      <c r="F33" s="363">
        <v>18263450</v>
      </c>
      <c r="G33" s="393" t="s">
        <v>79</v>
      </c>
      <c r="H33" s="363">
        <v>18263450</v>
      </c>
      <c r="I33" s="394"/>
      <c r="J33" s="394"/>
      <c r="K33" s="394"/>
      <c r="L33" s="394"/>
      <c r="M33" s="394"/>
      <c r="N33" s="394"/>
      <c r="O33" s="394"/>
      <c r="P33" s="394"/>
      <c r="Q33" s="394"/>
      <c r="R33" s="394"/>
      <c r="S33" s="394"/>
      <c r="T33" s="394"/>
      <c r="U33" s="394"/>
      <c r="V33" s="394"/>
      <c r="W33" s="394"/>
      <c r="X33" s="394"/>
      <c r="Y33" s="394"/>
      <c r="Z33" s="394"/>
      <c r="AA33" s="394"/>
      <c r="AB33" s="394"/>
      <c r="AC33" s="394"/>
      <c r="AD33" s="394"/>
      <c r="AE33" s="394"/>
      <c r="AF33" s="394"/>
      <c r="AG33" s="394"/>
      <c r="AH33" s="394"/>
      <c r="AI33" s="394"/>
      <c r="AJ33" s="394"/>
      <c r="AK33" s="394"/>
      <c r="AL33" s="394"/>
      <c r="AM33" s="394"/>
      <c r="AN33" s="394"/>
      <c r="AO33" s="394"/>
      <c r="AP33" s="394"/>
      <c r="AQ33" s="394"/>
      <c r="AR33" s="394"/>
      <c r="AS33" s="394"/>
      <c r="AT33" s="394"/>
      <c r="AU33" s="394"/>
      <c r="AV33" s="394"/>
      <c r="AW33" s="394"/>
      <c r="AX33" s="394"/>
      <c r="AY33" s="394"/>
      <c r="AZ33" s="394"/>
      <c r="BA33" s="394"/>
      <c r="BB33" s="394"/>
      <c r="BC33" s="394"/>
      <c r="BD33" s="394"/>
      <c r="BE33" s="394"/>
      <c r="BF33" s="394"/>
      <c r="BG33" s="394"/>
      <c r="BH33" s="394"/>
      <c r="BI33" s="394"/>
      <c r="BJ33" s="394"/>
      <c r="BK33" s="394"/>
      <c r="BL33" s="394"/>
      <c r="BM33" s="394"/>
      <c r="BN33" s="394"/>
      <c r="BO33" s="394"/>
      <c r="BP33" s="394"/>
      <c r="BQ33" s="394"/>
      <c r="BR33" s="394"/>
      <c r="BS33" s="394"/>
      <c r="BT33" s="394"/>
      <c r="BU33" s="394"/>
      <c r="BV33" s="394"/>
      <c r="BW33" s="394"/>
      <c r="BX33" s="394"/>
      <c r="BY33" s="394"/>
      <c r="BZ33" s="394"/>
      <c r="CA33" s="394"/>
      <c r="CB33" s="394"/>
      <c r="CC33" s="394"/>
      <c r="CD33" s="394"/>
      <c r="CE33" s="394"/>
      <c r="CF33" s="394"/>
      <c r="CG33" s="394"/>
      <c r="CH33" s="394"/>
      <c r="CI33" s="394"/>
      <c r="CJ33" s="394"/>
      <c r="CK33" s="394"/>
      <c r="CL33" s="394"/>
      <c r="CM33" s="394"/>
      <c r="CN33" s="394"/>
      <c r="CO33" s="394"/>
      <c r="CP33" s="394"/>
      <c r="CQ33" s="394"/>
      <c r="CR33" s="394"/>
      <c r="CS33" s="394"/>
      <c r="CT33" s="394"/>
      <c r="CU33" s="394"/>
      <c r="CV33" s="394"/>
      <c r="CW33" s="394"/>
      <c r="CX33" s="394"/>
      <c r="CY33" s="394"/>
      <c r="CZ33" s="394"/>
      <c r="DA33" s="394"/>
      <c r="DB33" s="394"/>
      <c r="DC33" s="394"/>
      <c r="DD33" s="394"/>
      <c r="DE33" s="394"/>
      <c r="DF33" s="394"/>
      <c r="DG33" s="394"/>
      <c r="DH33" s="394"/>
      <c r="DI33" s="394"/>
      <c r="DJ33" s="394"/>
      <c r="DK33" s="394"/>
      <c r="DL33" s="394"/>
      <c r="DM33" s="394"/>
      <c r="DN33" s="394"/>
      <c r="DO33" s="394"/>
      <c r="DP33" s="394"/>
      <c r="DQ33" s="394"/>
      <c r="DR33" s="394"/>
      <c r="DS33" s="394"/>
      <c r="DT33" s="394"/>
      <c r="DU33" s="394"/>
      <c r="DV33" s="394"/>
      <c r="DW33" s="394"/>
      <c r="DX33" s="394"/>
      <c r="DY33" s="394"/>
      <c r="DZ33" s="394"/>
      <c r="EA33" s="394"/>
      <c r="EB33" s="394"/>
      <c r="EC33" s="394"/>
      <c r="ED33" s="394"/>
      <c r="EE33" s="394"/>
      <c r="EF33" s="394"/>
      <c r="EG33" s="394"/>
      <c r="EH33" s="394"/>
      <c r="EI33" s="394"/>
      <c r="EJ33" s="394"/>
      <c r="EK33" s="394"/>
      <c r="EL33" s="394"/>
      <c r="EM33" s="394"/>
      <c r="EN33" s="394"/>
      <c r="EO33" s="394"/>
      <c r="EP33" s="394"/>
      <c r="EQ33" s="394"/>
      <c r="ER33" s="394"/>
      <c r="ES33" s="394"/>
      <c r="ET33" s="394"/>
      <c r="EU33" s="394"/>
      <c r="EV33" s="394"/>
      <c r="EW33" s="394"/>
      <c r="EX33" s="394"/>
      <c r="EY33" s="394"/>
      <c r="EZ33" s="394"/>
      <c r="FA33" s="394"/>
      <c r="FB33" s="394"/>
      <c r="FC33" s="394"/>
      <c r="FD33" s="394"/>
      <c r="FE33" s="394"/>
      <c r="FF33" s="394"/>
      <c r="FG33" s="394"/>
      <c r="FH33" s="394"/>
      <c r="FI33" s="394"/>
      <c r="FJ33" s="394"/>
      <c r="FK33" s="394"/>
      <c r="FL33" s="394"/>
      <c r="FM33" s="394"/>
      <c r="FN33" s="394"/>
      <c r="FO33" s="394"/>
      <c r="FP33" s="394"/>
      <c r="FQ33" s="394"/>
      <c r="FR33" s="394"/>
      <c r="FS33" s="394"/>
      <c r="FT33" s="394"/>
      <c r="FU33" s="394"/>
      <c r="FV33" s="394"/>
      <c r="FW33" s="394"/>
      <c r="FX33" s="394"/>
      <c r="FY33" s="394"/>
      <c r="FZ33" s="394"/>
      <c r="GA33" s="394"/>
      <c r="GB33" s="394"/>
      <c r="GC33" s="394"/>
      <c r="GD33" s="394"/>
      <c r="GE33" s="394"/>
      <c r="GF33" s="394"/>
      <c r="GG33" s="394"/>
      <c r="GH33" s="394"/>
      <c r="GI33" s="394"/>
      <c r="GJ33" s="394"/>
      <c r="GK33" s="394"/>
      <c r="GL33" s="394"/>
      <c r="GM33" s="394"/>
      <c r="GN33" s="394"/>
      <c r="GO33" s="394"/>
      <c r="GP33" s="394"/>
      <c r="GQ33" s="394"/>
      <c r="GR33" s="394"/>
      <c r="GS33" s="394"/>
      <c r="GT33" s="394"/>
      <c r="GU33" s="394"/>
      <c r="GV33" s="394"/>
      <c r="GW33" s="394"/>
      <c r="GX33" s="394"/>
      <c r="GY33" s="394"/>
      <c r="GZ33" s="394"/>
      <c r="HA33" s="394"/>
      <c r="HB33" s="394"/>
      <c r="HC33" s="394"/>
      <c r="HD33" s="394"/>
      <c r="HE33" s="394"/>
      <c r="HF33" s="394"/>
      <c r="HG33" s="394"/>
      <c r="HH33" s="394"/>
      <c r="HI33" s="394"/>
      <c r="HJ33" s="394"/>
      <c r="HK33" s="394"/>
      <c r="HL33" s="394"/>
      <c r="HM33" s="394"/>
      <c r="HN33" s="394"/>
      <c r="HO33" s="394"/>
      <c r="HP33" s="394"/>
      <c r="HQ33" s="394"/>
      <c r="HR33" s="394"/>
      <c r="HS33" s="394"/>
      <c r="HT33" s="394"/>
      <c r="HU33" s="394"/>
      <c r="HV33" s="394"/>
      <c r="HW33" s="394"/>
      <c r="HX33" s="394"/>
      <c r="HY33" s="394"/>
      <c r="HZ33" s="394"/>
      <c r="IA33" s="394"/>
      <c r="IB33" s="394"/>
      <c r="IC33" s="394"/>
      <c r="ID33" s="394"/>
      <c r="IE33" s="394"/>
      <c r="IF33" s="394"/>
      <c r="IG33" s="394"/>
      <c r="IH33" s="394"/>
      <c r="II33" s="394"/>
      <c r="IJ33" s="394"/>
      <c r="IK33" s="394"/>
      <c r="IL33" s="394"/>
      <c r="IM33" s="394"/>
      <c r="IN33" s="394"/>
      <c r="IO33" s="394"/>
      <c r="IP33" s="394"/>
      <c r="IQ33" s="394"/>
      <c r="IR33" s="394"/>
      <c r="IS33" s="394"/>
      <c r="IT33" s="394"/>
      <c r="IU33" s="394"/>
      <c r="IV33" s="394"/>
    </row>
    <row r="34" s="380" customFormat="1" ht="21" customHeight="1" spans="1:256">
      <c r="A34" s="362" t="s">
        <v>80</v>
      </c>
      <c r="B34" s="363"/>
      <c r="C34" s="362"/>
      <c r="D34" s="363">
        <v>0</v>
      </c>
      <c r="E34" s="387" t="s">
        <v>81</v>
      </c>
      <c r="F34" s="363"/>
      <c r="G34" s="390"/>
      <c r="H34" s="363"/>
      <c r="I34" s="394"/>
      <c r="J34" s="394"/>
      <c r="K34" s="394"/>
      <c r="L34" s="394"/>
      <c r="M34" s="394"/>
      <c r="N34" s="394"/>
      <c r="O34" s="394"/>
      <c r="P34" s="394"/>
      <c r="Q34" s="394"/>
      <c r="R34" s="394"/>
      <c r="S34" s="394"/>
      <c r="T34" s="394"/>
      <c r="U34" s="394"/>
      <c r="V34" s="394"/>
      <c r="W34" s="394"/>
      <c r="X34" s="394"/>
      <c r="Y34" s="394"/>
      <c r="Z34" s="394"/>
      <c r="AA34" s="394"/>
      <c r="AB34" s="394"/>
      <c r="AC34" s="394"/>
      <c r="AD34" s="394"/>
      <c r="AE34" s="394"/>
      <c r="AF34" s="394"/>
      <c r="AG34" s="394"/>
      <c r="AH34" s="394"/>
      <c r="AI34" s="394"/>
      <c r="AJ34" s="394"/>
      <c r="AK34" s="394"/>
      <c r="AL34" s="394"/>
      <c r="AM34" s="394"/>
      <c r="AN34" s="394"/>
      <c r="AO34" s="394"/>
      <c r="AP34" s="394"/>
      <c r="AQ34" s="394"/>
      <c r="AR34" s="394"/>
      <c r="AS34" s="394"/>
      <c r="AT34" s="394"/>
      <c r="AU34" s="394"/>
      <c r="AV34" s="394"/>
      <c r="AW34" s="394"/>
      <c r="AX34" s="394"/>
      <c r="AY34" s="394"/>
      <c r="AZ34" s="394"/>
      <c r="BA34" s="394"/>
      <c r="BB34" s="394"/>
      <c r="BC34" s="394"/>
      <c r="BD34" s="394"/>
      <c r="BE34" s="394"/>
      <c r="BF34" s="394"/>
      <c r="BG34" s="394"/>
      <c r="BH34" s="394"/>
      <c r="BI34" s="394"/>
      <c r="BJ34" s="394"/>
      <c r="BK34" s="394"/>
      <c r="BL34" s="394"/>
      <c r="BM34" s="394"/>
      <c r="BN34" s="394"/>
      <c r="BO34" s="394"/>
      <c r="BP34" s="394"/>
      <c r="BQ34" s="394"/>
      <c r="BR34" s="394"/>
      <c r="BS34" s="394"/>
      <c r="BT34" s="394"/>
      <c r="BU34" s="394"/>
      <c r="BV34" s="394"/>
      <c r="BW34" s="394"/>
      <c r="BX34" s="394"/>
      <c r="BY34" s="394"/>
      <c r="BZ34" s="394"/>
      <c r="CA34" s="394"/>
      <c r="CB34" s="394"/>
      <c r="CC34" s="394"/>
      <c r="CD34" s="394"/>
      <c r="CE34" s="394"/>
      <c r="CF34" s="394"/>
      <c r="CG34" s="394"/>
      <c r="CH34" s="394"/>
      <c r="CI34" s="394"/>
      <c r="CJ34" s="394"/>
      <c r="CK34" s="394"/>
      <c r="CL34" s="394"/>
      <c r="CM34" s="394"/>
      <c r="CN34" s="394"/>
      <c r="CO34" s="394"/>
      <c r="CP34" s="394"/>
      <c r="CQ34" s="394"/>
      <c r="CR34" s="394"/>
      <c r="CS34" s="394"/>
      <c r="CT34" s="394"/>
      <c r="CU34" s="394"/>
      <c r="CV34" s="394"/>
      <c r="CW34" s="394"/>
      <c r="CX34" s="394"/>
      <c r="CY34" s="394"/>
      <c r="CZ34" s="394"/>
      <c r="DA34" s="394"/>
      <c r="DB34" s="394"/>
      <c r="DC34" s="394"/>
      <c r="DD34" s="394"/>
      <c r="DE34" s="394"/>
      <c r="DF34" s="394"/>
      <c r="DG34" s="394"/>
      <c r="DH34" s="394"/>
      <c r="DI34" s="394"/>
      <c r="DJ34" s="394"/>
      <c r="DK34" s="394"/>
      <c r="DL34" s="394"/>
      <c r="DM34" s="394"/>
      <c r="DN34" s="394"/>
      <c r="DO34" s="394"/>
      <c r="DP34" s="394"/>
      <c r="DQ34" s="394"/>
      <c r="DR34" s="394"/>
      <c r="DS34" s="394"/>
      <c r="DT34" s="394"/>
      <c r="DU34" s="394"/>
      <c r="DV34" s="394"/>
      <c r="DW34" s="394"/>
      <c r="DX34" s="394"/>
      <c r="DY34" s="394"/>
      <c r="DZ34" s="394"/>
      <c r="EA34" s="394"/>
      <c r="EB34" s="394"/>
      <c r="EC34" s="394"/>
      <c r="ED34" s="394"/>
      <c r="EE34" s="394"/>
      <c r="EF34" s="394"/>
      <c r="EG34" s="394"/>
      <c r="EH34" s="394"/>
      <c r="EI34" s="394"/>
      <c r="EJ34" s="394"/>
      <c r="EK34" s="394"/>
      <c r="EL34" s="394"/>
      <c r="EM34" s="394"/>
      <c r="EN34" s="394"/>
      <c r="EO34" s="394"/>
      <c r="EP34" s="394"/>
      <c r="EQ34" s="394"/>
      <c r="ER34" s="394"/>
      <c r="ES34" s="394"/>
      <c r="ET34" s="394"/>
      <c r="EU34" s="394"/>
      <c r="EV34" s="394"/>
      <c r="EW34" s="394"/>
      <c r="EX34" s="394"/>
      <c r="EY34" s="394"/>
      <c r="EZ34" s="394"/>
      <c r="FA34" s="394"/>
      <c r="FB34" s="394"/>
      <c r="FC34" s="394"/>
      <c r="FD34" s="394"/>
      <c r="FE34" s="394"/>
      <c r="FF34" s="394"/>
      <c r="FG34" s="394"/>
      <c r="FH34" s="394"/>
      <c r="FI34" s="394"/>
      <c r="FJ34" s="394"/>
      <c r="FK34" s="394"/>
      <c r="FL34" s="394"/>
      <c r="FM34" s="394"/>
      <c r="FN34" s="394"/>
      <c r="FO34" s="394"/>
      <c r="FP34" s="394"/>
      <c r="FQ34" s="394"/>
      <c r="FR34" s="394"/>
      <c r="FS34" s="394"/>
      <c r="FT34" s="394"/>
      <c r="FU34" s="394"/>
      <c r="FV34" s="394"/>
      <c r="FW34" s="394"/>
      <c r="FX34" s="394"/>
      <c r="FY34" s="394"/>
      <c r="FZ34" s="394"/>
      <c r="GA34" s="394"/>
      <c r="GB34" s="394"/>
      <c r="GC34" s="394"/>
      <c r="GD34" s="394"/>
      <c r="GE34" s="394"/>
      <c r="GF34" s="394"/>
      <c r="GG34" s="394"/>
      <c r="GH34" s="394"/>
      <c r="GI34" s="394"/>
      <c r="GJ34" s="394"/>
      <c r="GK34" s="394"/>
      <c r="GL34" s="394"/>
      <c r="GM34" s="394"/>
      <c r="GN34" s="394"/>
      <c r="GO34" s="394"/>
      <c r="GP34" s="394"/>
      <c r="GQ34" s="394"/>
      <c r="GR34" s="394"/>
      <c r="GS34" s="394"/>
      <c r="GT34" s="394"/>
      <c r="GU34" s="394"/>
      <c r="GV34" s="394"/>
      <c r="GW34" s="394"/>
      <c r="GX34" s="394"/>
      <c r="GY34" s="394"/>
      <c r="GZ34" s="394"/>
      <c r="HA34" s="394"/>
      <c r="HB34" s="394"/>
      <c r="HC34" s="394"/>
      <c r="HD34" s="394"/>
      <c r="HE34" s="394"/>
      <c r="HF34" s="394"/>
      <c r="HG34" s="394"/>
      <c r="HH34" s="394"/>
      <c r="HI34" s="394"/>
      <c r="HJ34" s="394"/>
      <c r="HK34" s="394"/>
      <c r="HL34" s="394"/>
      <c r="HM34" s="394"/>
      <c r="HN34" s="394"/>
      <c r="HO34" s="394"/>
      <c r="HP34" s="394"/>
      <c r="HQ34" s="394"/>
      <c r="HR34" s="394"/>
      <c r="HS34" s="394"/>
      <c r="HT34" s="394"/>
      <c r="HU34" s="394"/>
      <c r="HV34" s="394"/>
      <c r="HW34" s="394"/>
      <c r="HX34" s="394"/>
      <c r="HY34" s="394"/>
      <c r="HZ34" s="394"/>
      <c r="IA34" s="394"/>
      <c r="IB34" s="394"/>
      <c r="IC34" s="394"/>
      <c r="ID34" s="394"/>
      <c r="IE34" s="394"/>
      <c r="IF34" s="394"/>
      <c r="IG34" s="394"/>
      <c r="IH34" s="394"/>
      <c r="II34" s="394"/>
      <c r="IJ34" s="394"/>
      <c r="IK34" s="394"/>
      <c r="IL34" s="394"/>
      <c r="IM34" s="394"/>
      <c r="IN34" s="394"/>
      <c r="IO34" s="394"/>
      <c r="IP34" s="394"/>
      <c r="IQ34" s="394"/>
      <c r="IR34" s="394"/>
      <c r="IS34" s="394"/>
      <c r="IT34" s="394"/>
      <c r="IU34" s="394"/>
      <c r="IV34" s="394"/>
    </row>
    <row r="35" s="380" customFormat="1" ht="21" customHeight="1" spans="1:256">
      <c r="A35" s="362" t="s">
        <v>82</v>
      </c>
      <c r="B35" s="363"/>
      <c r="C35" s="362"/>
      <c r="D35" s="363">
        <v>0</v>
      </c>
      <c r="E35" s="184"/>
      <c r="F35" s="363"/>
      <c r="G35" s="184"/>
      <c r="H35" s="363"/>
      <c r="I35" s="394"/>
      <c r="J35" s="394"/>
      <c r="K35" s="394"/>
      <c r="L35" s="394"/>
      <c r="M35" s="394"/>
      <c r="N35" s="394"/>
      <c r="O35" s="394"/>
      <c r="P35" s="394"/>
      <c r="Q35" s="394"/>
      <c r="R35" s="394"/>
      <c r="S35" s="394"/>
      <c r="T35" s="394"/>
      <c r="U35" s="394"/>
      <c r="V35" s="394"/>
      <c r="W35" s="394"/>
      <c r="X35" s="394"/>
      <c r="Y35" s="394"/>
      <c r="Z35" s="394"/>
      <c r="AA35" s="394"/>
      <c r="AB35" s="394"/>
      <c r="AC35" s="394"/>
      <c r="AD35" s="394"/>
      <c r="AE35" s="394"/>
      <c r="AF35" s="394"/>
      <c r="AG35" s="394"/>
      <c r="AH35" s="394"/>
      <c r="AI35" s="394"/>
      <c r="AJ35" s="394"/>
      <c r="AK35" s="394"/>
      <c r="AL35" s="394"/>
      <c r="AM35" s="394"/>
      <c r="AN35" s="394"/>
      <c r="AO35" s="394"/>
      <c r="AP35" s="394"/>
      <c r="AQ35" s="394"/>
      <c r="AR35" s="394"/>
      <c r="AS35" s="394"/>
      <c r="AT35" s="394"/>
      <c r="AU35" s="394"/>
      <c r="AV35" s="394"/>
      <c r="AW35" s="394"/>
      <c r="AX35" s="394"/>
      <c r="AY35" s="394"/>
      <c r="AZ35" s="394"/>
      <c r="BA35" s="394"/>
      <c r="BB35" s="394"/>
      <c r="BC35" s="394"/>
      <c r="BD35" s="394"/>
      <c r="BE35" s="394"/>
      <c r="BF35" s="394"/>
      <c r="BG35" s="394"/>
      <c r="BH35" s="394"/>
      <c r="BI35" s="394"/>
      <c r="BJ35" s="394"/>
      <c r="BK35" s="394"/>
      <c r="BL35" s="394"/>
      <c r="BM35" s="394"/>
      <c r="BN35" s="394"/>
      <c r="BO35" s="394"/>
      <c r="BP35" s="394"/>
      <c r="BQ35" s="394"/>
      <c r="BR35" s="394"/>
      <c r="BS35" s="394"/>
      <c r="BT35" s="394"/>
      <c r="BU35" s="394"/>
      <c r="BV35" s="394"/>
      <c r="BW35" s="394"/>
      <c r="BX35" s="394"/>
      <c r="BY35" s="394"/>
      <c r="BZ35" s="394"/>
      <c r="CA35" s="394"/>
      <c r="CB35" s="394"/>
      <c r="CC35" s="394"/>
      <c r="CD35" s="394"/>
      <c r="CE35" s="394"/>
      <c r="CF35" s="394"/>
      <c r="CG35" s="394"/>
      <c r="CH35" s="394"/>
      <c r="CI35" s="394"/>
      <c r="CJ35" s="394"/>
      <c r="CK35" s="394"/>
      <c r="CL35" s="394"/>
      <c r="CM35" s="394"/>
      <c r="CN35" s="394"/>
      <c r="CO35" s="394"/>
      <c r="CP35" s="394"/>
      <c r="CQ35" s="394"/>
      <c r="CR35" s="394"/>
      <c r="CS35" s="394"/>
      <c r="CT35" s="394"/>
      <c r="CU35" s="394"/>
      <c r="CV35" s="394"/>
      <c r="CW35" s="394"/>
      <c r="CX35" s="394"/>
      <c r="CY35" s="394"/>
      <c r="CZ35" s="394"/>
      <c r="DA35" s="394"/>
      <c r="DB35" s="394"/>
      <c r="DC35" s="394"/>
      <c r="DD35" s="394"/>
      <c r="DE35" s="394"/>
      <c r="DF35" s="394"/>
      <c r="DG35" s="394"/>
      <c r="DH35" s="394"/>
      <c r="DI35" s="394"/>
      <c r="DJ35" s="394"/>
      <c r="DK35" s="394"/>
      <c r="DL35" s="394"/>
      <c r="DM35" s="394"/>
      <c r="DN35" s="394"/>
      <c r="DO35" s="394"/>
      <c r="DP35" s="394"/>
      <c r="DQ35" s="394"/>
      <c r="DR35" s="394"/>
      <c r="DS35" s="394"/>
      <c r="DT35" s="394"/>
      <c r="DU35" s="394"/>
      <c r="DV35" s="394"/>
      <c r="DW35" s="394"/>
      <c r="DX35" s="394"/>
      <c r="DY35" s="394"/>
      <c r="DZ35" s="394"/>
      <c r="EA35" s="394"/>
      <c r="EB35" s="394"/>
      <c r="EC35" s="394"/>
      <c r="ED35" s="394"/>
      <c r="EE35" s="394"/>
      <c r="EF35" s="394"/>
      <c r="EG35" s="394"/>
      <c r="EH35" s="394"/>
      <c r="EI35" s="394"/>
      <c r="EJ35" s="394"/>
      <c r="EK35" s="394"/>
      <c r="EL35" s="394"/>
      <c r="EM35" s="394"/>
      <c r="EN35" s="394"/>
      <c r="EO35" s="394"/>
      <c r="EP35" s="394"/>
      <c r="EQ35" s="394"/>
      <c r="ER35" s="394"/>
      <c r="ES35" s="394"/>
      <c r="ET35" s="394"/>
      <c r="EU35" s="394"/>
      <c r="EV35" s="394"/>
      <c r="EW35" s="394"/>
      <c r="EX35" s="394"/>
      <c r="EY35" s="394"/>
      <c r="EZ35" s="394"/>
      <c r="FA35" s="394"/>
      <c r="FB35" s="394"/>
      <c r="FC35" s="394"/>
      <c r="FD35" s="394"/>
      <c r="FE35" s="394"/>
      <c r="FF35" s="394"/>
      <c r="FG35" s="394"/>
      <c r="FH35" s="394"/>
      <c r="FI35" s="394"/>
      <c r="FJ35" s="394"/>
      <c r="FK35" s="394"/>
      <c r="FL35" s="394"/>
      <c r="FM35" s="394"/>
      <c r="FN35" s="394"/>
      <c r="FO35" s="394"/>
      <c r="FP35" s="394"/>
      <c r="FQ35" s="394"/>
      <c r="FR35" s="394"/>
      <c r="FS35" s="394"/>
      <c r="FT35" s="394"/>
      <c r="FU35" s="394"/>
      <c r="FV35" s="394"/>
      <c r="FW35" s="394"/>
      <c r="FX35" s="394"/>
      <c r="FY35" s="394"/>
      <c r="FZ35" s="394"/>
      <c r="GA35" s="394"/>
      <c r="GB35" s="394"/>
      <c r="GC35" s="394"/>
      <c r="GD35" s="394"/>
      <c r="GE35" s="394"/>
      <c r="GF35" s="394"/>
      <c r="GG35" s="394"/>
      <c r="GH35" s="394"/>
      <c r="GI35" s="394"/>
      <c r="GJ35" s="394"/>
      <c r="GK35" s="394"/>
      <c r="GL35" s="394"/>
      <c r="GM35" s="394"/>
      <c r="GN35" s="394"/>
      <c r="GO35" s="394"/>
      <c r="GP35" s="394"/>
      <c r="GQ35" s="394"/>
      <c r="GR35" s="394"/>
      <c r="GS35" s="394"/>
      <c r="GT35" s="394"/>
      <c r="GU35" s="394"/>
      <c r="GV35" s="394"/>
      <c r="GW35" s="394"/>
      <c r="GX35" s="394"/>
      <c r="GY35" s="394"/>
      <c r="GZ35" s="394"/>
      <c r="HA35" s="394"/>
      <c r="HB35" s="394"/>
      <c r="HC35" s="394"/>
      <c r="HD35" s="394"/>
      <c r="HE35" s="394"/>
      <c r="HF35" s="394"/>
      <c r="HG35" s="394"/>
      <c r="HH35" s="394"/>
      <c r="HI35" s="394"/>
      <c r="HJ35" s="394"/>
      <c r="HK35" s="394"/>
      <c r="HL35" s="394"/>
      <c r="HM35" s="394"/>
      <c r="HN35" s="394"/>
      <c r="HO35" s="394"/>
      <c r="HP35" s="394"/>
      <c r="HQ35" s="394"/>
      <c r="HR35" s="394"/>
      <c r="HS35" s="394"/>
      <c r="HT35" s="394"/>
      <c r="HU35" s="394"/>
      <c r="HV35" s="394"/>
      <c r="HW35" s="394"/>
      <c r="HX35" s="394"/>
      <c r="HY35" s="394"/>
      <c r="HZ35" s="394"/>
      <c r="IA35" s="394"/>
      <c r="IB35" s="394"/>
      <c r="IC35" s="394"/>
      <c r="ID35" s="394"/>
      <c r="IE35" s="394"/>
      <c r="IF35" s="394"/>
      <c r="IG35" s="394"/>
      <c r="IH35" s="394"/>
      <c r="II35" s="394"/>
      <c r="IJ35" s="394"/>
      <c r="IK35" s="394"/>
      <c r="IL35" s="394"/>
      <c r="IM35" s="394"/>
      <c r="IN35" s="394"/>
      <c r="IO35" s="394"/>
      <c r="IP35" s="394"/>
      <c r="IQ35" s="394"/>
      <c r="IR35" s="394"/>
      <c r="IS35" s="394"/>
      <c r="IT35" s="394"/>
      <c r="IU35" s="394"/>
      <c r="IV35" s="394"/>
    </row>
    <row r="36" s="380" customFormat="1" ht="21" customHeight="1" spans="1:256">
      <c r="A36" s="85" t="s">
        <v>83</v>
      </c>
      <c r="B36" s="363">
        <v>18263450</v>
      </c>
      <c r="C36" s="197" t="s">
        <v>84</v>
      </c>
      <c r="D36" s="363">
        <v>18263450</v>
      </c>
      <c r="E36" s="393" t="s">
        <v>84</v>
      </c>
      <c r="F36" s="363">
        <v>18263450</v>
      </c>
      <c r="G36" s="393" t="s">
        <v>84</v>
      </c>
      <c r="H36" s="363">
        <v>18263450</v>
      </c>
      <c r="I36" s="394"/>
      <c r="J36" s="394"/>
      <c r="K36" s="394"/>
      <c r="L36" s="394"/>
      <c r="M36" s="394"/>
      <c r="N36" s="394"/>
      <c r="O36" s="394"/>
      <c r="P36" s="394"/>
      <c r="Q36" s="394"/>
      <c r="R36" s="394"/>
      <c r="S36" s="394"/>
      <c r="T36" s="394"/>
      <c r="U36" s="394"/>
      <c r="V36" s="394"/>
      <c r="W36" s="394"/>
      <c r="X36" s="394"/>
      <c r="Y36" s="394"/>
      <c r="Z36" s="394"/>
      <c r="AA36" s="394"/>
      <c r="AB36" s="394"/>
      <c r="AC36" s="394"/>
      <c r="AD36" s="394"/>
      <c r="AE36" s="394"/>
      <c r="AF36" s="394"/>
      <c r="AG36" s="394"/>
      <c r="AH36" s="394"/>
      <c r="AI36" s="394"/>
      <c r="AJ36" s="394"/>
      <c r="AK36" s="394"/>
      <c r="AL36" s="394"/>
      <c r="AM36" s="394"/>
      <c r="AN36" s="394"/>
      <c r="AO36" s="394"/>
      <c r="AP36" s="394"/>
      <c r="AQ36" s="394"/>
      <c r="AR36" s="394"/>
      <c r="AS36" s="394"/>
      <c r="AT36" s="394"/>
      <c r="AU36" s="394"/>
      <c r="AV36" s="394"/>
      <c r="AW36" s="394"/>
      <c r="AX36" s="394"/>
      <c r="AY36" s="394"/>
      <c r="AZ36" s="394"/>
      <c r="BA36" s="394"/>
      <c r="BB36" s="394"/>
      <c r="BC36" s="394"/>
      <c r="BD36" s="394"/>
      <c r="BE36" s="394"/>
      <c r="BF36" s="394"/>
      <c r="BG36" s="394"/>
      <c r="BH36" s="394"/>
      <c r="BI36" s="394"/>
      <c r="BJ36" s="394"/>
      <c r="BK36" s="394"/>
      <c r="BL36" s="394"/>
      <c r="BM36" s="394"/>
      <c r="BN36" s="394"/>
      <c r="BO36" s="394"/>
      <c r="BP36" s="394"/>
      <c r="BQ36" s="394"/>
      <c r="BR36" s="394"/>
      <c r="BS36" s="394"/>
      <c r="BT36" s="394"/>
      <c r="BU36" s="394"/>
      <c r="BV36" s="394"/>
      <c r="BW36" s="394"/>
      <c r="BX36" s="394"/>
      <c r="BY36" s="394"/>
      <c r="BZ36" s="394"/>
      <c r="CA36" s="394"/>
      <c r="CB36" s="394"/>
      <c r="CC36" s="394"/>
      <c r="CD36" s="394"/>
      <c r="CE36" s="394"/>
      <c r="CF36" s="394"/>
      <c r="CG36" s="394"/>
      <c r="CH36" s="394"/>
      <c r="CI36" s="394"/>
      <c r="CJ36" s="394"/>
      <c r="CK36" s="394"/>
      <c r="CL36" s="394"/>
      <c r="CM36" s="394"/>
      <c r="CN36" s="394"/>
      <c r="CO36" s="394"/>
      <c r="CP36" s="394"/>
      <c r="CQ36" s="394"/>
      <c r="CR36" s="394"/>
      <c r="CS36" s="394"/>
      <c r="CT36" s="394"/>
      <c r="CU36" s="394"/>
      <c r="CV36" s="394"/>
      <c r="CW36" s="394"/>
      <c r="CX36" s="394"/>
      <c r="CY36" s="394"/>
      <c r="CZ36" s="394"/>
      <c r="DA36" s="394"/>
      <c r="DB36" s="394"/>
      <c r="DC36" s="394"/>
      <c r="DD36" s="394"/>
      <c r="DE36" s="394"/>
      <c r="DF36" s="394"/>
      <c r="DG36" s="394"/>
      <c r="DH36" s="394"/>
      <c r="DI36" s="394"/>
      <c r="DJ36" s="394"/>
      <c r="DK36" s="394"/>
      <c r="DL36" s="394"/>
      <c r="DM36" s="394"/>
      <c r="DN36" s="394"/>
      <c r="DO36" s="394"/>
      <c r="DP36" s="394"/>
      <c r="DQ36" s="394"/>
      <c r="DR36" s="394"/>
      <c r="DS36" s="394"/>
      <c r="DT36" s="394"/>
      <c r="DU36" s="394"/>
      <c r="DV36" s="394"/>
      <c r="DW36" s="394"/>
      <c r="DX36" s="394"/>
      <c r="DY36" s="394"/>
      <c r="DZ36" s="394"/>
      <c r="EA36" s="394"/>
      <c r="EB36" s="394"/>
      <c r="EC36" s="394"/>
      <c r="ED36" s="394"/>
      <c r="EE36" s="394"/>
      <c r="EF36" s="394"/>
      <c r="EG36" s="394"/>
      <c r="EH36" s="394"/>
      <c r="EI36" s="394"/>
      <c r="EJ36" s="394"/>
      <c r="EK36" s="394"/>
      <c r="EL36" s="394"/>
      <c r="EM36" s="394"/>
      <c r="EN36" s="394"/>
      <c r="EO36" s="394"/>
      <c r="EP36" s="394"/>
      <c r="EQ36" s="394"/>
      <c r="ER36" s="394"/>
      <c r="ES36" s="394"/>
      <c r="ET36" s="394"/>
      <c r="EU36" s="394"/>
      <c r="EV36" s="394"/>
      <c r="EW36" s="394"/>
      <c r="EX36" s="394"/>
      <c r="EY36" s="394"/>
      <c r="EZ36" s="394"/>
      <c r="FA36" s="394"/>
      <c r="FB36" s="394"/>
      <c r="FC36" s="394"/>
      <c r="FD36" s="394"/>
      <c r="FE36" s="394"/>
      <c r="FF36" s="394"/>
      <c r="FG36" s="394"/>
      <c r="FH36" s="394"/>
      <c r="FI36" s="394"/>
      <c r="FJ36" s="394"/>
      <c r="FK36" s="394"/>
      <c r="FL36" s="394"/>
      <c r="FM36" s="394"/>
      <c r="FN36" s="394"/>
      <c r="FO36" s="394"/>
      <c r="FP36" s="394"/>
      <c r="FQ36" s="394"/>
      <c r="FR36" s="394"/>
      <c r="FS36" s="394"/>
      <c r="FT36" s="394"/>
      <c r="FU36" s="394"/>
      <c r="FV36" s="394"/>
      <c r="FW36" s="394"/>
      <c r="FX36" s="394"/>
      <c r="FY36" s="394"/>
      <c r="FZ36" s="394"/>
      <c r="GA36" s="394"/>
      <c r="GB36" s="394"/>
      <c r="GC36" s="394"/>
      <c r="GD36" s="394"/>
      <c r="GE36" s="394"/>
      <c r="GF36" s="394"/>
      <c r="GG36" s="394"/>
      <c r="GH36" s="394"/>
      <c r="GI36" s="394"/>
      <c r="GJ36" s="394"/>
      <c r="GK36" s="394"/>
      <c r="GL36" s="394"/>
      <c r="GM36" s="394"/>
      <c r="GN36" s="394"/>
      <c r="GO36" s="394"/>
      <c r="GP36" s="394"/>
      <c r="GQ36" s="394"/>
      <c r="GR36" s="394"/>
      <c r="GS36" s="394"/>
      <c r="GT36" s="394"/>
      <c r="GU36" s="394"/>
      <c r="GV36" s="394"/>
      <c r="GW36" s="394"/>
      <c r="GX36" s="394"/>
      <c r="GY36" s="394"/>
      <c r="GZ36" s="394"/>
      <c r="HA36" s="394"/>
      <c r="HB36" s="394"/>
      <c r="HC36" s="394"/>
      <c r="HD36" s="394"/>
      <c r="HE36" s="394"/>
      <c r="HF36" s="394"/>
      <c r="HG36" s="394"/>
      <c r="HH36" s="394"/>
      <c r="HI36" s="394"/>
      <c r="HJ36" s="394"/>
      <c r="HK36" s="394"/>
      <c r="HL36" s="394"/>
      <c r="HM36" s="394"/>
      <c r="HN36" s="394"/>
      <c r="HO36" s="394"/>
      <c r="HP36" s="394"/>
      <c r="HQ36" s="394"/>
      <c r="HR36" s="394"/>
      <c r="HS36" s="394"/>
      <c r="HT36" s="394"/>
      <c r="HU36" s="394"/>
      <c r="HV36" s="394"/>
      <c r="HW36" s="394"/>
      <c r="HX36" s="394"/>
      <c r="HY36" s="394"/>
      <c r="HZ36" s="394"/>
      <c r="IA36" s="394"/>
      <c r="IB36" s="394"/>
      <c r="IC36" s="394"/>
      <c r="ID36" s="394"/>
      <c r="IE36" s="394"/>
      <c r="IF36" s="394"/>
      <c r="IG36" s="394"/>
      <c r="IH36" s="394"/>
      <c r="II36" s="394"/>
      <c r="IJ36" s="394"/>
      <c r="IK36" s="394"/>
      <c r="IL36" s="394"/>
      <c r="IM36" s="394"/>
      <c r="IN36" s="394"/>
      <c r="IO36" s="394"/>
      <c r="IP36" s="394"/>
      <c r="IQ36" s="394"/>
      <c r="IR36" s="394"/>
      <c r="IS36" s="394"/>
      <c r="IT36" s="394"/>
      <c r="IU36" s="394"/>
      <c r="IV36" s="394"/>
    </row>
    <row r="37" ht="18" customHeight="1" spans="1:256">
      <c r="A37" s="102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2"/>
      <c r="BQ37" s="102"/>
      <c r="BR37" s="102"/>
      <c r="BS37" s="102"/>
      <c r="BT37" s="102"/>
      <c r="BU37" s="102"/>
      <c r="BV37" s="102"/>
      <c r="BW37" s="102"/>
      <c r="BX37" s="102"/>
      <c r="BY37" s="102"/>
      <c r="BZ37" s="102"/>
      <c r="CA37" s="102"/>
      <c r="CB37" s="102"/>
      <c r="CC37" s="102"/>
      <c r="CD37" s="102"/>
      <c r="CE37" s="102"/>
      <c r="CF37" s="102"/>
      <c r="CG37" s="102"/>
      <c r="CH37" s="102"/>
      <c r="CI37" s="102"/>
      <c r="CJ37" s="102"/>
      <c r="CK37" s="102"/>
      <c r="CL37" s="102"/>
      <c r="CM37" s="102"/>
      <c r="CN37" s="102"/>
      <c r="CO37" s="102"/>
      <c r="CP37" s="102"/>
      <c r="CQ37" s="102"/>
      <c r="CR37" s="102"/>
      <c r="CS37" s="102"/>
      <c r="CT37" s="102"/>
      <c r="CU37" s="102"/>
      <c r="CV37" s="102"/>
      <c r="CW37" s="102"/>
      <c r="CX37" s="102"/>
      <c r="CY37" s="102"/>
      <c r="CZ37" s="102"/>
      <c r="DA37" s="102"/>
      <c r="DB37" s="102"/>
      <c r="DC37" s="102"/>
      <c r="DD37" s="102"/>
      <c r="DE37" s="102"/>
      <c r="DF37" s="102"/>
      <c r="DG37" s="102"/>
      <c r="DH37" s="102"/>
      <c r="DI37" s="102"/>
      <c r="DJ37" s="102"/>
      <c r="DK37" s="102"/>
      <c r="DL37" s="102"/>
      <c r="DM37" s="102"/>
      <c r="DN37" s="102"/>
      <c r="DO37" s="102"/>
      <c r="DP37" s="102"/>
      <c r="DQ37" s="102"/>
      <c r="DR37" s="102"/>
      <c r="DS37" s="102"/>
      <c r="DT37" s="102"/>
      <c r="DU37" s="102"/>
      <c r="DV37" s="102"/>
      <c r="DW37" s="102"/>
      <c r="DX37" s="102"/>
      <c r="DY37" s="102"/>
      <c r="DZ37" s="102"/>
      <c r="EA37" s="102"/>
      <c r="EB37" s="102"/>
      <c r="EC37" s="102"/>
      <c r="ED37" s="102"/>
      <c r="EE37" s="102"/>
      <c r="EF37" s="102"/>
      <c r="EG37" s="102"/>
      <c r="EH37" s="102"/>
      <c r="EI37" s="102"/>
      <c r="EJ37" s="102"/>
      <c r="EK37" s="102"/>
      <c r="EL37" s="102"/>
      <c r="EM37" s="102"/>
      <c r="EN37" s="102"/>
      <c r="EO37" s="102"/>
      <c r="EP37" s="102"/>
      <c r="EQ37" s="102"/>
      <c r="ER37" s="102"/>
      <c r="ES37" s="102"/>
      <c r="ET37" s="102"/>
      <c r="EU37" s="102"/>
      <c r="EV37" s="102"/>
      <c r="EW37" s="102"/>
      <c r="EX37" s="102"/>
      <c r="EY37" s="102"/>
      <c r="EZ37" s="102"/>
      <c r="FA37" s="102"/>
      <c r="FB37" s="102"/>
      <c r="FC37" s="102"/>
      <c r="FD37" s="102"/>
      <c r="FE37" s="102"/>
      <c r="FF37" s="102"/>
      <c r="FG37" s="102"/>
      <c r="FH37" s="102"/>
      <c r="FI37" s="102"/>
      <c r="FJ37" s="102"/>
      <c r="FK37" s="102"/>
      <c r="FL37" s="102"/>
      <c r="FM37" s="102"/>
      <c r="FN37" s="102"/>
      <c r="FO37" s="102"/>
      <c r="FP37" s="102"/>
      <c r="FQ37" s="102"/>
      <c r="FR37" s="102"/>
      <c r="FS37" s="102"/>
      <c r="FT37" s="102"/>
      <c r="FU37" s="102"/>
      <c r="FV37" s="102"/>
      <c r="FW37" s="102"/>
      <c r="FX37" s="102"/>
      <c r="FY37" s="102"/>
      <c r="FZ37" s="102"/>
      <c r="GA37" s="102"/>
      <c r="GB37" s="102"/>
      <c r="GC37" s="102"/>
      <c r="GD37" s="102"/>
      <c r="GE37" s="102"/>
      <c r="GF37" s="102"/>
      <c r="GG37" s="102"/>
      <c r="GH37" s="102"/>
      <c r="GI37" s="102"/>
      <c r="GJ37" s="102"/>
      <c r="GK37" s="102"/>
      <c r="GL37" s="102"/>
      <c r="GM37" s="102"/>
      <c r="GN37" s="102"/>
      <c r="GO37" s="102"/>
      <c r="GP37" s="102"/>
      <c r="GQ37" s="102"/>
      <c r="GR37" s="102"/>
      <c r="GS37" s="102"/>
      <c r="GT37" s="102"/>
      <c r="GU37" s="102"/>
      <c r="GV37" s="102"/>
      <c r="GW37" s="102"/>
      <c r="GX37" s="102"/>
      <c r="GY37" s="102"/>
      <c r="GZ37" s="102"/>
      <c r="HA37" s="102"/>
      <c r="HB37" s="102"/>
      <c r="HC37" s="102"/>
      <c r="HD37" s="102"/>
      <c r="HE37" s="102"/>
      <c r="HF37" s="102"/>
      <c r="HG37" s="102"/>
      <c r="HH37" s="102"/>
      <c r="HI37" s="102"/>
      <c r="HJ37" s="102"/>
      <c r="HK37" s="102"/>
      <c r="HL37" s="102"/>
      <c r="HM37" s="102"/>
      <c r="HN37" s="102"/>
      <c r="HO37" s="102"/>
      <c r="HP37" s="102"/>
      <c r="HQ37" s="102"/>
      <c r="HR37" s="102"/>
      <c r="HS37" s="102"/>
      <c r="HT37" s="102"/>
      <c r="HU37" s="102"/>
      <c r="HV37" s="102"/>
      <c r="HW37" s="102"/>
      <c r="HX37" s="102"/>
      <c r="HY37" s="102"/>
      <c r="HZ37" s="102"/>
      <c r="IA37" s="102"/>
      <c r="IB37" s="102"/>
      <c r="IC37" s="102"/>
      <c r="ID37" s="102"/>
      <c r="IE37" s="102"/>
      <c r="IF37" s="102"/>
      <c r="IG37" s="102"/>
      <c r="IH37" s="102"/>
      <c r="II37" s="102"/>
      <c r="IJ37" s="102"/>
      <c r="IK37" s="102"/>
      <c r="IL37" s="102"/>
      <c r="IM37" s="102"/>
      <c r="IN37" s="102"/>
      <c r="IO37" s="102"/>
      <c r="IP37" s="102"/>
      <c r="IQ37" s="102"/>
      <c r="IR37" s="102"/>
      <c r="IS37" s="102"/>
      <c r="IT37" s="102"/>
      <c r="IU37" s="102"/>
      <c r="IV37" s="102"/>
    </row>
    <row r="38" customHeight="1" spans="1:256">
      <c r="A38" s="102"/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  <c r="BR38" s="102"/>
      <c r="BS38" s="102"/>
      <c r="BT38" s="102"/>
      <c r="BU38" s="102"/>
      <c r="BV38" s="102"/>
      <c r="BW38" s="102"/>
      <c r="BX38" s="102"/>
      <c r="BY38" s="102"/>
      <c r="BZ38" s="102"/>
      <c r="CA38" s="102"/>
      <c r="CB38" s="102"/>
      <c r="CC38" s="102"/>
      <c r="CD38" s="102"/>
      <c r="CE38" s="102"/>
      <c r="CF38" s="102"/>
      <c r="CG38" s="102"/>
      <c r="CH38" s="102"/>
      <c r="CI38" s="102"/>
      <c r="CJ38" s="102"/>
      <c r="CK38" s="102"/>
      <c r="CL38" s="102"/>
      <c r="CM38" s="102"/>
      <c r="CN38" s="102"/>
      <c r="CO38" s="102"/>
      <c r="CP38" s="102"/>
      <c r="CQ38" s="102"/>
      <c r="CR38" s="102"/>
      <c r="CS38" s="102"/>
      <c r="CT38" s="102"/>
      <c r="CU38" s="102"/>
      <c r="CV38" s="102"/>
      <c r="CW38" s="102"/>
      <c r="CX38" s="102"/>
      <c r="CY38" s="102"/>
      <c r="CZ38" s="102"/>
      <c r="DA38" s="102"/>
      <c r="DB38" s="102"/>
      <c r="DC38" s="102"/>
      <c r="DD38" s="102"/>
      <c r="DE38" s="102"/>
      <c r="DF38" s="102"/>
      <c r="DG38" s="102"/>
      <c r="DH38" s="102"/>
      <c r="DI38" s="102"/>
      <c r="DJ38" s="102"/>
      <c r="DK38" s="102"/>
      <c r="DL38" s="102"/>
      <c r="DM38" s="102"/>
      <c r="DN38" s="102"/>
      <c r="DO38" s="102"/>
      <c r="DP38" s="102"/>
      <c r="DQ38" s="102"/>
      <c r="DR38" s="102"/>
      <c r="DS38" s="102"/>
      <c r="DT38" s="102"/>
      <c r="DU38" s="102"/>
      <c r="DV38" s="102"/>
      <c r="DW38" s="102"/>
      <c r="DX38" s="102"/>
      <c r="DY38" s="102"/>
      <c r="DZ38" s="102"/>
      <c r="EA38" s="102"/>
      <c r="EB38" s="102"/>
      <c r="EC38" s="102"/>
      <c r="ED38" s="102"/>
      <c r="EE38" s="102"/>
      <c r="EF38" s="102"/>
      <c r="EG38" s="102"/>
      <c r="EH38" s="102"/>
      <c r="EI38" s="102"/>
      <c r="EJ38" s="102"/>
      <c r="EK38" s="102"/>
      <c r="EL38" s="102"/>
      <c r="EM38" s="102"/>
      <c r="EN38" s="102"/>
      <c r="EO38" s="102"/>
      <c r="EP38" s="102"/>
      <c r="EQ38" s="102"/>
      <c r="ER38" s="102"/>
      <c r="ES38" s="102"/>
      <c r="ET38" s="102"/>
      <c r="EU38" s="102"/>
      <c r="EV38" s="102"/>
      <c r="EW38" s="102"/>
      <c r="EX38" s="102"/>
      <c r="EY38" s="102"/>
      <c r="EZ38" s="102"/>
      <c r="FA38" s="102"/>
      <c r="FB38" s="102"/>
      <c r="FC38" s="102"/>
      <c r="FD38" s="102"/>
      <c r="FE38" s="102"/>
      <c r="FF38" s="102"/>
      <c r="FG38" s="102"/>
      <c r="FH38" s="102"/>
      <c r="FI38" s="102"/>
      <c r="FJ38" s="102"/>
      <c r="FK38" s="102"/>
      <c r="FL38" s="102"/>
      <c r="FM38" s="102"/>
      <c r="FN38" s="102"/>
      <c r="FO38" s="102"/>
      <c r="FP38" s="102"/>
      <c r="FQ38" s="102"/>
      <c r="FR38" s="102"/>
      <c r="FS38" s="102"/>
      <c r="FT38" s="102"/>
      <c r="FU38" s="102"/>
      <c r="FV38" s="102"/>
      <c r="FW38" s="102"/>
      <c r="FX38" s="102"/>
      <c r="FY38" s="102"/>
      <c r="FZ38" s="102"/>
      <c r="GA38" s="102"/>
      <c r="GB38" s="102"/>
      <c r="GC38" s="102"/>
      <c r="GD38" s="102"/>
      <c r="GE38" s="102"/>
      <c r="GF38" s="102"/>
      <c r="GG38" s="102"/>
      <c r="GH38" s="102"/>
      <c r="GI38" s="102"/>
      <c r="GJ38" s="102"/>
      <c r="GK38" s="102"/>
      <c r="GL38" s="102"/>
      <c r="GM38" s="102"/>
      <c r="GN38" s="102"/>
      <c r="GO38" s="102"/>
      <c r="GP38" s="102"/>
      <c r="GQ38" s="102"/>
      <c r="GR38" s="102"/>
      <c r="GS38" s="102"/>
      <c r="GT38" s="102"/>
      <c r="GU38" s="102"/>
      <c r="GV38" s="102"/>
      <c r="GW38" s="102"/>
      <c r="GX38" s="102"/>
      <c r="GY38" s="102"/>
      <c r="GZ38" s="102"/>
      <c r="HA38" s="102"/>
      <c r="HB38" s="102"/>
      <c r="HC38" s="102"/>
      <c r="HD38" s="102"/>
      <c r="HE38" s="102"/>
      <c r="HF38" s="102"/>
      <c r="HG38" s="102"/>
      <c r="HH38" s="102"/>
      <c r="HI38" s="102"/>
      <c r="HJ38" s="102"/>
      <c r="HK38" s="102"/>
      <c r="HL38" s="102"/>
      <c r="HM38" s="102"/>
      <c r="HN38" s="102"/>
      <c r="HO38" s="102"/>
      <c r="HP38" s="102"/>
      <c r="HQ38" s="102"/>
      <c r="HR38" s="102"/>
      <c r="HS38" s="102"/>
      <c r="HT38" s="102"/>
      <c r="HU38" s="102"/>
      <c r="HV38" s="102"/>
      <c r="HW38" s="102"/>
      <c r="HX38" s="102"/>
      <c r="HY38" s="102"/>
      <c r="HZ38" s="102"/>
      <c r="IA38" s="102"/>
      <c r="IB38" s="102"/>
      <c r="IC38" s="102"/>
      <c r="ID38" s="102"/>
      <c r="IE38" s="102"/>
      <c r="IF38" s="102"/>
      <c r="IG38" s="102"/>
      <c r="IH38" s="102"/>
      <c r="II38" s="102"/>
      <c r="IJ38" s="102"/>
      <c r="IK38" s="102"/>
      <c r="IL38" s="102"/>
      <c r="IM38" s="102"/>
      <c r="IN38" s="102"/>
      <c r="IO38" s="102"/>
      <c r="IP38" s="102"/>
      <c r="IQ38" s="102"/>
      <c r="IR38" s="102"/>
      <c r="IS38" s="102"/>
      <c r="IT38" s="102"/>
      <c r="IU38" s="102"/>
      <c r="IV38" s="102"/>
    </row>
    <row r="39" customHeight="1" spans="1:256">
      <c r="A39" s="102"/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2"/>
      <c r="BE39" s="102"/>
      <c r="BF39" s="102"/>
      <c r="BG39" s="102"/>
      <c r="BH39" s="102"/>
      <c r="BI39" s="102"/>
      <c r="BJ39" s="102"/>
      <c r="BK39" s="102"/>
      <c r="BL39" s="102"/>
      <c r="BM39" s="102"/>
      <c r="BN39" s="102"/>
      <c r="BO39" s="102"/>
      <c r="BP39" s="102"/>
      <c r="BQ39" s="102"/>
      <c r="BR39" s="102"/>
      <c r="BS39" s="102"/>
      <c r="BT39" s="102"/>
      <c r="BU39" s="102"/>
      <c r="BV39" s="102"/>
      <c r="BW39" s="102"/>
      <c r="BX39" s="102"/>
      <c r="BY39" s="102"/>
      <c r="BZ39" s="102"/>
      <c r="CA39" s="102"/>
      <c r="CB39" s="102"/>
      <c r="CC39" s="102"/>
      <c r="CD39" s="102"/>
      <c r="CE39" s="102"/>
      <c r="CF39" s="102"/>
      <c r="CG39" s="102"/>
      <c r="CH39" s="102"/>
      <c r="CI39" s="102"/>
      <c r="CJ39" s="102"/>
      <c r="CK39" s="102"/>
      <c r="CL39" s="102"/>
      <c r="CM39" s="102"/>
      <c r="CN39" s="102"/>
      <c r="CO39" s="102"/>
      <c r="CP39" s="102"/>
      <c r="CQ39" s="102"/>
      <c r="CR39" s="102"/>
      <c r="CS39" s="102"/>
      <c r="CT39" s="102"/>
      <c r="CU39" s="102"/>
      <c r="CV39" s="102"/>
      <c r="CW39" s="102"/>
      <c r="CX39" s="102"/>
      <c r="CY39" s="102"/>
      <c r="CZ39" s="102"/>
      <c r="DA39" s="102"/>
      <c r="DB39" s="102"/>
      <c r="DC39" s="102"/>
      <c r="DD39" s="102"/>
      <c r="DE39" s="102"/>
      <c r="DF39" s="102"/>
      <c r="DG39" s="102"/>
      <c r="DH39" s="102"/>
      <c r="DI39" s="102"/>
      <c r="DJ39" s="102"/>
      <c r="DK39" s="102"/>
      <c r="DL39" s="102"/>
      <c r="DM39" s="102"/>
      <c r="DN39" s="102"/>
      <c r="DO39" s="102"/>
      <c r="DP39" s="102"/>
      <c r="DQ39" s="102"/>
      <c r="DR39" s="102"/>
      <c r="DS39" s="102"/>
      <c r="DT39" s="102"/>
      <c r="DU39" s="102"/>
      <c r="DV39" s="102"/>
      <c r="DW39" s="102"/>
      <c r="DX39" s="102"/>
      <c r="DY39" s="102"/>
      <c r="DZ39" s="102"/>
      <c r="EA39" s="102"/>
      <c r="EB39" s="102"/>
      <c r="EC39" s="102"/>
      <c r="ED39" s="102"/>
      <c r="EE39" s="102"/>
      <c r="EF39" s="102"/>
      <c r="EG39" s="102"/>
      <c r="EH39" s="102"/>
      <c r="EI39" s="102"/>
      <c r="EJ39" s="102"/>
      <c r="EK39" s="102"/>
      <c r="EL39" s="102"/>
      <c r="EM39" s="102"/>
      <c r="EN39" s="102"/>
      <c r="EO39" s="102"/>
      <c r="EP39" s="102"/>
      <c r="EQ39" s="102"/>
      <c r="ER39" s="102"/>
      <c r="ES39" s="102"/>
      <c r="ET39" s="102"/>
      <c r="EU39" s="102"/>
      <c r="EV39" s="102"/>
      <c r="EW39" s="102"/>
      <c r="EX39" s="102"/>
      <c r="EY39" s="102"/>
      <c r="EZ39" s="102"/>
      <c r="FA39" s="102"/>
      <c r="FB39" s="102"/>
      <c r="FC39" s="102"/>
      <c r="FD39" s="102"/>
      <c r="FE39" s="102"/>
      <c r="FF39" s="102"/>
      <c r="FG39" s="102"/>
      <c r="FH39" s="102"/>
      <c r="FI39" s="102"/>
      <c r="FJ39" s="102"/>
      <c r="FK39" s="102"/>
      <c r="FL39" s="102"/>
      <c r="FM39" s="102"/>
      <c r="FN39" s="102"/>
      <c r="FO39" s="102"/>
      <c r="FP39" s="102"/>
      <c r="FQ39" s="102"/>
      <c r="FR39" s="102"/>
      <c r="FS39" s="102"/>
      <c r="FT39" s="102"/>
      <c r="FU39" s="102"/>
      <c r="FV39" s="102"/>
      <c r="FW39" s="102"/>
      <c r="FX39" s="102"/>
      <c r="FY39" s="102"/>
      <c r="FZ39" s="102"/>
      <c r="GA39" s="102"/>
      <c r="GB39" s="102"/>
      <c r="GC39" s="102"/>
      <c r="GD39" s="102"/>
      <c r="GE39" s="102"/>
      <c r="GF39" s="102"/>
      <c r="GG39" s="102"/>
      <c r="GH39" s="102"/>
      <c r="GI39" s="102"/>
      <c r="GJ39" s="102"/>
      <c r="GK39" s="102"/>
      <c r="GL39" s="102"/>
      <c r="GM39" s="102"/>
      <c r="GN39" s="102"/>
      <c r="GO39" s="102"/>
      <c r="GP39" s="102"/>
      <c r="GQ39" s="102"/>
      <c r="GR39" s="102"/>
      <c r="GS39" s="102"/>
      <c r="GT39" s="102"/>
      <c r="GU39" s="102"/>
      <c r="GV39" s="102"/>
      <c r="GW39" s="102"/>
      <c r="GX39" s="102"/>
      <c r="GY39" s="102"/>
      <c r="GZ39" s="102"/>
      <c r="HA39" s="102"/>
      <c r="HB39" s="102"/>
      <c r="HC39" s="102"/>
      <c r="HD39" s="102"/>
      <c r="HE39" s="102"/>
      <c r="HF39" s="102"/>
      <c r="HG39" s="102"/>
      <c r="HH39" s="102"/>
      <c r="HI39" s="102"/>
      <c r="HJ39" s="102"/>
      <c r="HK39" s="102"/>
      <c r="HL39" s="102"/>
      <c r="HM39" s="102"/>
      <c r="HN39" s="102"/>
      <c r="HO39" s="102"/>
      <c r="HP39" s="102"/>
      <c r="HQ39" s="102"/>
      <c r="HR39" s="102"/>
      <c r="HS39" s="102"/>
      <c r="HT39" s="102"/>
      <c r="HU39" s="102"/>
      <c r="HV39" s="102"/>
      <c r="HW39" s="102"/>
      <c r="HX39" s="102"/>
      <c r="HY39" s="102"/>
      <c r="HZ39" s="102"/>
      <c r="IA39" s="102"/>
      <c r="IB39" s="102"/>
      <c r="IC39" s="102"/>
      <c r="ID39" s="102"/>
      <c r="IE39" s="102"/>
      <c r="IF39" s="102"/>
      <c r="IG39" s="102"/>
      <c r="IH39" s="102"/>
      <c r="II39" s="102"/>
      <c r="IJ39" s="102"/>
      <c r="IK39" s="102"/>
      <c r="IL39" s="102"/>
      <c r="IM39" s="102"/>
      <c r="IN39" s="102"/>
      <c r="IO39" s="102"/>
      <c r="IP39" s="102"/>
      <c r="IQ39" s="102"/>
      <c r="IR39" s="102"/>
      <c r="IS39" s="102"/>
      <c r="IT39" s="102"/>
      <c r="IU39" s="102"/>
      <c r="IV39" s="102"/>
    </row>
    <row r="40" customHeight="1" spans="1:256">
      <c r="A40" s="102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2"/>
      <c r="BQ40" s="102"/>
      <c r="BR40" s="102"/>
      <c r="BS40" s="102"/>
      <c r="BT40" s="102"/>
      <c r="BU40" s="102"/>
      <c r="BV40" s="102"/>
      <c r="BW40" s="102"/>
      <c r="BX40" s="102"/>
      <c r="BY40" s="102"/>
      <c r="BZ40" s="102"/>
      <c r="CA40" s="102"/>
      <c r="CB40" s="102"/>
      <c r="CC40" s="102"/>
      <c r="CD40" s="102"/>
      <c r="CE40" s="102"/>
      <c r="CF40" s="102"/>
      <c r="CG40" s="102"/>
      <c r="CH40" s="102"/>
      <c r="CI40" s="102"/>
      <c r="CJ40" s="102"/>
      <c r="CK40" s="102"/>
      <c r="CL40" s="102"/>
      <c r="CM40" s="102"/>
      <c r="CN40" s="102"/>
      <c r="CO40" s="102"/>
      <c r="CP40" s="102"/>
      <c r="CQ40" s="102"/>
      <c r="CR40" s="102"/>
      <c r="CS40" s="102"/>
      <c r="CT40" s="102"/>
      <c r="CU40" s="102"/>
      <c r="CV40" s="102"/>
      <c r="CW40" s="102"/>
      <c r="CX40" s="102"/>
      <c r="CY40" s="102"/>
      <c r="CZ40" s="102"/>
      <c r="DA40" s="102"/>
      <c r="DB40" s="102"/>
      <c r="DC40" s="102"/>
      <c r="DD40" s="102"/>
      <c r="DE40" s="102"/>
      <c r="DF40" s="102"/>
      <c r="DG40" s="102"/>
      <c r="DH40" s="102"/>
      <c r="DI40" s="102"/>
      <c r="DJ40" s="102"/>
      <c r="DK40" s="102"/>
      <c r="DL40" s="102"/>
      <c r="DM40" s="102"/>
      <c r="DN40" s="102"/>
      <c r="DO40" s="102"/>
      <c r="DP40" s="102"/>
      <c r="DQ40" s="102"/>
      <c r="DR40" s="102"/>
      <c r="DS40" s="102"/>
      <c r="DT40" s="102"/>
      <c r="DU40" s="102"/>
      <c r="DV40" s="102"/>
      <c r="DW40" s="102"/>
      <c r="DX40" s="102"/>
      <c r="DY40" s="102"/>
      <c r="DZ40" s="102"/>
      <c r="EA40" s="102"/>
      <c r="EB40" s="102"/>
      <c r="EC40" s="102"/>
      <c r="ED40" s="102"/>
      <c r="EE40" s="102"/>
      <c r="EF40" s="102"/>
      <c r="EG40" s="102"/>
      <c r="EH40" s="102"/>
      <c r="EI40" s="102"/>
      <c r="EJ40" s="102"/>
      <c r="EK40" s="102"/>
      <c r="EL40" s="102"/>
      <c r="EM40" s="102"/>
      <c r="EN40" s="102"/>
      <c r="EO40" s="102"/>
      <c r="EP40" s="102"/>
      <c r="EQ40" s="102"/>
      <c r="ER40" s="102"/>
      <c r="ES40" s="102"/>
      <c r="ET40" s="102"/>
      <c r="EU40" s="102"/>
      <c r="EV40" s="102"/>
      <c r="EW40" s="102"/>
      <c r="EX40" s="102"/>
      <c r="EY40" s="102"/>
      <c r="EZ40" s="102"/>
      <c r="FA40" s="102"/>
      <c r="FB40" s="102"/>
      <c r="FC40" s="102"/>
      <c r="FD40" s="102"/>
      <c r="FE40" s="102"/>
      <c r="FF40" s="102"/>
      <c r="FG40" s="102"/>
      <c r="FH40" s="102"/>
      <c r="FI40" s="102"/>
      <c r="FJ40" s="102"/>
      <c r="FK40" s="102"/>
      <c r="FL40" s="102"/>
      <c r="FM40" s="102"/>
      <c r="FN40" s="102"/>
      <c r="FO40" s="102"/>
      <c r="FP40" s="102"/>
      <c r="FQ40" s="102"/>
      <c r="FR40" s="102"/>
      <c r="FS40" s="102"/>
      <c r="FT40" s="102"/>
      <c r="FU40" s="102"/>
      <c r="FV40" s="102"/>
      <c r="FW40" s="102"/>
      <c r="FX40" s="102"/>
      <c r="FY40" s="102"/>
      <c r="FZ40" s="102"/>
      <c r="GA40" s="102"/>
      <c r="GB40" s="102"/>
      <c r="GC40" s="102"/>
      <c r="GD40" s="102"/>
      <c r="GE40" s="102"/>
      <c r="GF40" s="102"/>
      <c r="GG40" s="102"/>
      <c r="GH40" s="102"/>
      <c r="GI40" s="102"/>
      <c r="GJ40" s="102"/>
      <c r="GK40" s="102"/>
      <c r="GL40" s="102"/>
      <c r="GM40" s="102"/>
      <c r="GN40" s="102"/>
      <c r="GO40" s="102"/>
      <c r="GP40" s="102"/>
      <c r="GQ40" s="102"/>
      <c r="GR40" s="102"/>
      <c r="GS40" s="102"/>
      <c r="GT40" s="102"/>
      <c r="GU40" s="102"/>
      <c r="GV40" s="102"/>
      <c r="GW40" s="102"/>
      <c r="GX40" s="102"/>
      <c r="GY40" s="102"/>
      <c r="GZ40" s="102"/>
      <c r="HA40" s="102"/>
      <c r="HB40" s="102"/>
      <c r="HC40" s="102"/>
      <c r="HD40" s="102"/>
      <c r="HE40" s="102"/>
      <c r="HF40" s="102"/>
      <c r="HG40" s="102"/>
      <c r="HH40" s="102"/>
      <c r="HI40" s="102"/>
      <c r="HJ40" s="102"/>
      <c r="HK40" s="102"/>
      <c r="HL40" s="102"/>
      <c r="HM40" s="102"/>
      <c r="HN40" s="102"/>
      <c r="HO40" s="102"/>
      <c r="HP40" s="102"/>
      <c r="HQ40" s="102"/>
      <c r="HR40" s="102"/>
      <c r="HS40" s="102"/>
      <c r="HT40" s="102"/>
      <c r="HU40" s="102"/>
      <c r="HV40" s="102"/>
      <c r="HW40" s="102"/>
      <c r="HX40" s="102"/>
      <c r="HY40" s="102"/>
      <c r="HZ40" s="102"/>
      <c r="IA40" s="102"/>
      <c r="IB40" s="102"/>
      <c r="IC40" s="102"/>
      <c r="ID40" s="102"/>
      <c r="IE40" s="102"/>
      <c r="IF40" s="102"/>
      <c r="IG40" s="102"/>
      <c r="IH40" s="102"/>
      <c r="II40" s="102"/>
      <c r="IJ40" s="102"/>
      <c r="IK40" s="102"/>
      <c r="IL40" s="102"/>
      <c r="IM40" s="102"/>
      <c r="IN40" s="102"/>
      <c r="IO40" s="102"/>
      <c r="IP40" s="102"/>
      <c r="IQ40" s="102"/>
      <c r="IR40" s="102"/>
      <c r="IS40" s="102"/>
      <c r="IT40" s="102"/>
      <c r="IU40" s="102"/>
      <c r="IV40" s="102"/>
    </row>
    <row r="41" customHeight="1" spans="1:256">
      <c r="A41" s="102"/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102"/>
      <c r="BR41" s="102"/>
      <c r="BS41" s="102"/>
      <c r="BT41" s="102"/>
      <c r="BU41" s="102"/>
      <c r="BV41" s="102"/>
      <c r="BW41" s="102"/>
      <c r="BX41" s="102"/>
      <c r="BY41" s="102"/>
      <c r="BZ41" s="102"/>
      <c r="CA41" s="102"/>
      <c r="CB41" s="102"/>
      <c r="CC41" s="102"/>
      <c r="CD41" s="102"/>
      <c r="CE41" s="102"/>
      <c r="CF41" s="102"/>
      <c r="CG41" s="102"/>
      <c r="CH41" s="102"/>
      <c r="CI41" s="102"/>
      <c r="CJ41" s="102"/>
      <c r="CK41" s="102"/>
      <c r="CL41" s="102"/>
      <c r="CM41" s="102"/>
      <c r="CN41" s="102"/>
      <c r="CO41" s="102"/>
      <c r="CP41" s="102"/>
      <c r="CQ41" s="102"/>
      <c r="CR41" s="102"/>
      <c r="CS41" s="102"/>
      <c r="CT41" s="102"/>
      <c r="CU41" s="102"/>
      <c r="CV41" s="102"/>
      <c r="CW41" s="102"/>
      <c r="CX41" s="102"/>
      <c r="CY41" s="102"/>
      <c r="CZ41" s="102"/>
      <c r="DA41" s="102"/>
      <c r="DB41" s="102"/>
      <c r="DC41" s="102"/>
      <c r="DD41" s="102"/>
      <c r="DE41" s="102"/>
      <c r="DF41" s="102"/>
      <c r="DG41" s="102"/>
      <c r="DH41" s="102"/>
      <c r="DI41" s="102"/>
      <c r="DJ41" s="102"/>
      <c r="DK41" s="102"/>
      <c r="DL41" s="102"/>
      <c r="DM41" s="102"/>
      <c r="DN41" s="102"/>
      <c r="DO41" s="102"/>
      <c r="DP41" s="102"/>
      <c r="DQ41" s="102"/>
      <c r="DR41" s="102"/>
      <c r="DS41" s="102"/>
      <c r="DT41" s="102"/>
      <c r="DU41" s="102"/>
      <c r="DV41" s="102"/>
      <c r="DW41" s="102"/>
      <c r="DX41" s="102"/>
      <c r="DY41" s="102"/>
      <c r="DZ41" s="102"/>
      <c r="EA41" s="102"/>
      <c r="EB41" s="102"/>
      <c r="EC41" s="102"/>
      <c r="ED41" s="102"/>
      <c r="EE41" s="102"/>
      <c r="EF41" s="102"/>
      <c r="EG41" s="102"/>
      <c r="EH41" s="102"/>
      <c r="EI41" s="102"/>
      <c r="EJ41" s="102"/>
      <c r="EK41" s="102"/>
      <c r="EL41" s="102"/>
      <c r="EM41" s="102"/>
      <c r="EN41" s="102"/>
      <c r="EO41" s="102"/>
      <c r="EP41" s="102"/>
      <c r="EQ41" s="102"/>
      <c r="ER41" s="102"/>
      <c r="ES41" s="102"/>
      <c r="ET41" s="102"/>
      <c r="EU41" s="102"/>
      <c r="EV41" s="102"/>
      <c r="EW41" s="102"/>
      <c r="EX41" s="102"/>
      <c r="EY41" s="102"/>
      <c r="EZ41" s="102"/>
      <c r="FA41" s="102"/>
      <c r="FB41" s="102"/>
      <c r="FC41" s="102"/>
      <c r="FD41" s="102"/>
      <c r="FE41" s="102"/>
      <c r="FF41" s="102"/>
      <c r="FG41" s="102"/>
      <c r="FH41" s="102"/>
      <c r="FI41" s="102"/>
      <c r="FJ41" s="102"/>
      <c r="FK41" s="102"/>
      <c r="FL41" s="102"/>
      <c r="FM41" s="102"/>
      <c r="FN41" s="102"/>
      <c r="FO41" s="102"/>
      <c r="FP41" s="102"/>
      <c r="FQ41" s="102"/>
      <c r="FR41" s="102"/>
      <c r="FS41" s="102"/>
      <c r="FT41" s="102"/>
      <c r="FU41" s="102"/>
      <c r="FV41" s="102"/>
      <c r="FW41" s="102"/>
      <c r="FX41" s="102"/>
      <c r="FY41" s="102"/>
      <c r="FZ41" s="102"/>
      <c r="GA41" s="102"/>
      <c r="GB41" s="102"/>
      <c r="GC41" s="102"/>
      <c r="GD41" s="102"/>
      <c r="GE41" s="102"/>
      <c r="GF41" s="102"/>
      <c r="GG41" s="102"/>
      <c r="GH41" s="102"/>
      <c r="GI41" s="102"/>
      <c r="GJ41" s="102"/>
      <c r="GK41" s="102"/>
      <c r="GL41" s="102"/>
      <c r="GM41" s="102"/>
      <c r="GN41" s="102"/>
      <c r="GO41" s="102"/>
      <c r="GP41" s="102"/>
      <c r="GQ41" s="102"/>
      <c r="GR41" s="102"/>
      <c r="GS41" s="102"/>
      <c r="GT41" s="102"/>
      <c r="GU41" s="102"/>
      <c r="GV41" s="102"/>
      <c r="GW41" s="102"/>
      <c r="GX41" s="102"/>
      <c r="GY41" s="102"/>
      <c r="GZ41" s="102"/>
      <c r="HA41" s="102"/>
      <c r="HB41" s="102"/>
      <c r="HC41" s="102"/>
      <c r="HD41" s="102"/>
      <c r="HE41" s="102"/>
      <c r="HF41" s="102"/>
      <c r="HG41" s="102"/>
      <c r="HH41" s="102"/>
      <c r="HI41" s="102"/>
      <c r="HJ41" s="102"/>
      <c r="HK41" s="102"/>
      <c r="HL41" s="102"/>
      <c r="HM41" s="102"/>
      <c r="HN41" s="102"/>
      <c r="HO41" s="102"/>
      <c r="HP41" s="102"/>
      <c r="HQ41" s="102"/>
      <c r="HR41" s="102"/>
      <c r="HS41" s="102"/>
      <c r="HT41" s="102"/>
      <c r="HU41" s="102"/>
      <c r="HV41" s="102"/>
      <c r="HW41" s="102"/>
      <c r="HX41" s="102"/>
      <c r="HY41" s="102"/>
      <c r="HZ41" s="102"/>
      <c r="IA41" s="102"/>
      <c r="IB41" s="102"/>
      <c r="IC41" s="102"/>
      <c r="ID41" s="102"/>
      <c r="IE41" s="102"/>
      <c r="IF41" s="102"/>
      <c r="IG41" s="102"/>
      <c r="IH41" s="102"/>
      <c r="II41" s="102"/>
      <c r="IJ41" s="102"/>
      <c r="IK41" s="102"/>
      <c r="IL41" s="102"/>
      <c r="IM41" s="102"/>
      <c r="IN41" s="102"/>
      <c r="IO41" s="102"/>
      <c r="IP41" s="102"/>
      <c r="IQ41" s="102"/>
      <c r="IR41" s="102"/>
      <c r="IS41" s="102"/>
      <c r="IT41" s="102"/>
      <c r="IU41" s="102"/>
      <c r="IV41" s="102"/>
    </row>
    <row r="42" customHeight="1" spans="1:256">
      <c r="A42" s="102"/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102"/>
      <c r="BR42" s="102"/>
      <c r="BS42" s="102"/>
      <c r="BT42" s="102"/>
      <c r="BU42" s="102"/>
      <c r="BV42" s="102"/>
      <c r="BW42" s="102"/>
      <c r="BX42" s="102"/>
      <c r="BY42" s="102"/>
      <c r="BZ42" s="102"/>
      <c r="CA42" s="102"/>
      <c r="CB42" s="102"/>
      <c r="CC42" s="102"/>
      <c r="CD42" s="102"/>
      <c r="CE42" s="102"/>
      <c r="CF42" s="102"/>
      <c r="CG42" s="102"/>
      <c r="CH42" s="102"/>
      <c r="CI42" s="102"/>
      <c r="CJ42" s="102"/>
      <c r="CK42" s="102"/>
      <c r="CL42" s="102"/>
      <c r="CM42" s="102"/>
      <c r="CN42" s="102"/>
      <c r="CO42" s="102"/>
      <c r="CP42" s="102"/>
      <c r="CQ42" s="102"/>
      <c r="CR42" s="102"/>
      <c r="CS42" s="102"/>
      <c r="CT42" s="102"/>
      <c r="CU42" s="102"/>
      <c r="CV42" s="102"/>
      <c r="CW42" s="102"/>
      <c r="CX42" s="102"/>
      <c r="CY42" s="102"/>
      <c r="CZ42" s="102"/>
      <c r="DA42" s="102"/>
      <c r="DB42" s="102"/>
      <c r="DC42" s="102"/>
      <c r="DD42" s="102"/>
      <c r="DE42" s="102"/>
      <c r="DF42" s="102"/>
      <c r="DG42" s="102"/>
      <c r="DH42" s="102"/>
      <c r="DI42" s="102"/>
      <c r="DJ42" s="102"/>
      <c r="DK42" s="102"/>
      <c r="DL42" s="102"/>
      <c r="DM42" s="102"/>
      <c r="DN42" s="102"/>
      <c r="DO42" s="102"/>
      <c r="DP42" s="102"/>
      <c r="DQ42" s="102"/>
      <c r="DR42" s="102"/>
      <c r="DS42" s="102"/>
      <c r="DT42" s="102"/>
      <c r="DU42" s="102"/>
      <c r="DV42" s="102"/>
      <c r="DW42" s="102"/>
      <c r="DX42" s="102"/>
      <c r="DY42" s="102"/>
      <c r="DZ42" s="102"/>
      <c r="EA42" s="102"/>
      <c r="EB42" s="102"/>
      <c r="EC42" s="102"/>
      <c r="ED42" s="102"/>
      <c r="EE42" s="102"/>
      <c r="EF42" s="102"/>
      <c r="EG42" s="102"/>
      <c r="EH42" s="102"/>
      <c r="EI42" s="102"/>
      <c r="EJ42" s="102"/>
      <c r="EK42" s="102"/>
      <c r="EL42" s="102"/>
      <c r="EM42" s="102"/>
      <c r="EN42" s="102"/>
      <c r="EO42" s="102"/>
      <c r="EP42" s="102"/>
      <c r="EQ42" s="102"/>
      <c r="ER42" s="102"/>
      <c r="ES42" s="102"/>
      <c r="ET42" s="102"/>
      <c r="EU42" s="102"/>
      <c r="EV42" s="102"/>
      <c r="EW42" s="102"/>
      <c r="EX42" s="102"/>
      <c r="EY42" s="102"/>
      <c r="EZ42" s="102"/>
      <c r="FA42" s="102"/>
      <c r="FB42" s="102"/>
      <c r="FC42" s="102"/>
      <c r="FD42" s="102"/>
      <c r="FE42" s="102"/>
      <c r="FF42" s="102"/>
      <c r="FG42" s="102"/>
      <c r="FH42" s="102"/>
      <c r="FI42" s="102"/>
      <c r="FJ42" s="102"/>
      <c r="FK42" s="102"/>
      <c r="FL42" s="102"/>
      <c r="FM42" s="102"/>
      <c r="FN42" s="102"/>
      <c r="FO42" s="102"/>
      <c r="FP42" s="102"/>
      <c r="FQ42" s="102"/>
      <c r="FR42" s="102"/>
      <c r="FS42" s="102"/>
      <c r="FT42" s="102"/>
      <c r="FU42" s="102"/>
      <c r="FV42" s="102"/>
      <c r="FW42" s="102"/>
      <c r="FX42" s="102"/>
      <c r="FY42" s="102"/>
      <c r="FZ42" s="102"/>
      <c r="GA42" s="102"/>
      <c r="GB42" s="102"/>
      <c r="GC42" s="102"/>
      <c r="GD42" s="102"/>
      <c r="GE42" s="102"/>
      <c r="GF42" s="102"/>
      <c r="GG42" s="102"/>
      <c r="GH42" s="102"/>
      <c r="GI42" s="102"/>
      <c r="GJ42" s="102"/>
      <c r="GK42" s="102"/>
      <c r="GL42" s="102"/>
      <c r="GM42" s="102"/>
      <c r="GN42" s="102"/>
      <c r="GO42" s="102"/>
      <c r="GP42" s="102"/>
      <c r="GQ42" s="102"/>
      <c r="GR42" s="102"/>
      <c r="GS42" s="102"/>
      <c r="GT42" s="102"/>
      <c r="GU42" s="102"/>
      <c r="GV42" s="102"/>
      <c r="GW42" s="102"/>
      <c r="GX42" s="102"/>
      <c r="GY42" s="102"/>
      <c r="GZ42" s="102"/>
      <c r="HA42" s="102"/>
      <c r="HB42" s="102"/>
      <c r="HC42" s="102"/>
      <c r="HD42" s="102"/>
      <c r="HE42" s="102"/>
      <c r="HF42" s="102"/>
      <c r="HG42" s="102"/>
      <c r="HH42" s="102"/>
      <c r="HI42" s="102"/>
      <c r="HJ42" s="102"/>
      <c r="HK42" s="102"/>
      <c r="HL42" s="102"/>
      <c r="HM42" s="102"/>
      <c r="HN42" s="102"/>
      <c r="HO42" s="102"/>
      <c r="HP42" s="102"/>
      <c r="HQ42" s="102"/>
      <c r="HR42" s="102"/>
      <c r="HS42" s="102"/>
      <c r="HT42" s="102"/>
      <c r="HU42" s="102"/>
      <c r="HV42" s="102"/>
      <c r="HW42" s="102"/>
      <c r="HX42" s="102"/>
      <c r="HY42" s="102"/>
      <c r="HZ42" s="102"/>
      <c r="IA42" s="102"/>
      <c r="IB42" s="102"/>
      <c r="IC42" s="102"/>
      <c r="ID42" s="102"/>
      <c r="IE42" s="102"/>
      <c r="IF42" s="102"/>
      <c r="IG42" s="102"/>
      <c r="IH42" s="102"/>
      <c r="II42" s="102"/>
      <c r="IJ42" s="102"/>
      <c r="IK42" s="102"/>
      <c r="IL42" s="102"/>
      <c r="IM42" s="102"/>
      <c r="IN42" s="102"/>
      <c r="IO42" s="102"/>
      <c r="IP42" s="102"/>
      <c r="IQ42" s="102"/>
      <c r="IR42" s="102"/>
      <c r="IS42" s="102"/>
      <c r="IT42" s="102"/>
      <c r="IU42" s="102"/>
      <c r="IV42" s="102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0"/>
  <sheetViews>
    <sheetView showGridLines="0" showZeros="0" zoomScale="115" zoomScaleNormal="115" workbookViewId="0">
      <selection activeCell="F1" sqref="F$1:F$1048576"/>
    </sheetView>
  </sheetViews>
  <sheetFormatPr defaultColWidth="9" defaultRowHeight="11.25"/>
  <cols>
    <col min="1" max="2" width="20.7222222222222" customWidth="1"/>
    <col min="3" max="3" width="34.2" customWidth="1"/>
    <col min="4" max="4" width="30.2888888888889" customWidth="1"/>
    <col min="5" max="5" width="14"/>
    <col min="6" max="6" width="16.8111111111111" customWidth="1"/>
    <col min="7" max="7" width="18.9777777777778" customWidth="1"/>
    <col min="8" max="8" width="9.7" customWidth="1"/>
    <col min="9" max="9" width="9.98888888888889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226"/>
      <c r="B1" s="226"/>
      <c r="C1" s="226"/>
      <c r="D1" s="226"/>
      <c r="E1" s="226"/>
      <c r="F1" s="226"/>
      <c r="G1" s="226"/>
      <c r="H1" s="226"/>
      <c r="I1" s="226"/>
      <c r="J1" s="226"/>
      <c r="K1" s="286"/>
      <c r="L1" s="245"/>
      <c r="M1" s="246"/>
      <c r="N1" s="246"/>
      <c r="O1" s="246"/>
      <c r="P1" s="335" t="s">
        <v>281</v>
      </c>
    </row>
    <row r="2" ht="20.25" spans="1:16">
      <c r="A2" s="275" t="s">
        <v>282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</row>
    <row r="3" ht="12" spans="1:16">
      <c r="A3" s="227"/>
      <c r="B3" s="227"/>
      <c r="C3" s="227"/>
      <c r="D3" s="227"/>
      <c r="E3" s="227"/>
      <c r="F3" s="227"/>
      <c r="G3" s="227"/>
      <c r="H3" s="227"/>
      <c r="I3" s="227"/>
      <c r="J3" s="227"/>
      <c r="K3" s="286"/>
      <c r="L3" s="249"/>
      <c r="M3" s="246"/>
      <c r="N3" s="246"/>
      <c r="O3" s="246"/>
      <c r="P3" s="247" t="s">
        <v>88</v>
      </c>
    </row>
    <row r="4" s="99" customFormat="1" ht="33" customHeight="1" spans="1:16">
      <c r="A4" s="126" t="s">
        <v>124</v>
      </c>
      <c r="B4" s="126" t="s">
        <v>89</v>
      </c>
      <c r="C4" s="126" t="s">
        <v>283</v>
      </c>
      <c r="D4" s="126" t="s">
        <v>284</v>
      </c>
      <c r="E4" s="323" t="s">
        <v>126</v>
      </c>
      <c r="F4" s="126" t="s">
        <v>92</v>
      </c>
      <c r="G4" s="126"/>
      <c r="H4" s="126"/>
      <c r="I4" s="293" t="s">
        <v>93</v>
      </c>
      <c r="J4" s="269" t="s">
        <v>94</v>
      </c>
      <c r="K4" s="269" t="s">
        <v>95</v>
      </c>
      <c r="L4" s="269"/>
      <c r="M4" s="269" t="s">
        <v>96</v>
      </c>
      <c r="N4" s="126" t="s">
        <v>97</v>
      </c>
      <c r="O4" s="126" t="s">
        <v>98</v>
      </c>
      <c r="P4" s="301" t="s">
        <v>99</v>
      </c>
    </row>
    <row r="5" s="99" customFormat="1" ht="12" spans="1:16">
      <c r="A5" s="126"/>
      <c r="B5" s="126"/>
      <c r="C5" s="126"/>
      <c r="D5" s="126"/>
      <c r="E5" s="324"/>
      <c r="F5" s="294" t="s">
        <v>127</v>
      </c>
      <c r="G5" s="327" t="s">
        <v>101</v>
      </c>
      <c r="H5" s="328" t="s">
        <v>102</v>
      </c>
      <c r="I5" s="126"/>
      <c r="J5" s="269"/>
      <c r="K5" s="269"/>
      <c r="L5" s="269"/>
      <c r="M5" s="269"/>
      <c r="N5" s="126"/>
      <c r="O5" s="126"/>
      <c r="P5" s="336"/>
    </row>
    <row r="6" s="99" customFormat="1" ht="39" customHeight="1" spans="1:16">
      <c r="A6" s="126"/>
      <c r="B6" s="126"/>
      <c r="C6" s="126"/>
      <c r="D6" s="126"/>
      <c r="E6" s="324"/>
      <c r="F6" s="269"/>
      <c r="G6" s="277"/>
      <c r="H6" s="86"/>
      <c r="I6" s="126"/>
      <c r="J6" s="269"/>
      <c r="K6" s="269" t="s">
        <v>103</v>
      </c>
      <c r="L6" s="269" t="s">
        <v>104</v>
      </c>
      <c r="M6" s="269"/>
      <c r="N6" s="126"/>
      <c r="O6" s="126"/>
      <c r="P6" s="279"/>
    </row>
    <row r="7" s="99" customFormat="1" ht="23" customHeight="1" spans="1:16">
      <c r="A7" s="88"/>
      <c r="B7" s="127" t="s">
        <v>105</v>
      </c>
      <c r="C7" s="329"/>
      <c r="D7" s="330"/>
      <c r="E7" s="331">
        <v>1997000</v>
      </c>
      <c r="F7" s="331">
        <v>1997000</v>
      </c>
      <c r="G7" s="331">
        <v>1997000</v>
      </c>
      <c r="H7" s="332"/>
      <c r="I7" s="337"/>
      <c r="J7" s="337"/>
      <c r="K7" s="337"/>
      <c r="L7" s="337"/>
      <c r="M7" s="337"/>
      <c r="N7" s="337"/>
      <c r="O7" s="337"/>
      <c r="P7" s="337"/>
    </row>
    <row r="8" ht="23" customHeight="1" spans="1:16">
      <c r="A8" s="93"/>
      <c r="B8" s="161" t="s">
        <v>106</v>
      </c>
      <c r="C8" s="333" t="s">
        <v>107</v>
      </c>
      <c r="D8" s="330"/>
      <c r="E8" s="331">
        <v>1997000</v>
      </c>
      <c r="F8" s="331">
        <v>1997000</v>
      </c>
      <c r="G8" s="331">
        <v>1997000</v>
      </c>
      <c r="H8" s="175"/>
      <c r="I8" s="175"/>
      <c r="J8" s="175"/>
      <c r="K8" s="175"/>
      <c r="L8" s="175"/>
      <c r="M8" s="175"/>
      <c r="N8" s="175"/>
      <c r="O8" s="175"/>
      <c r="P8" s="175"/>
    </row>
    <row r="9" ht="23" customHeight="1" spans="1:16">
      <c r="A9" s="130" t="s">
        <v>133</v>
      </c>
      <c r="B9" s="161" t="s">
        <v>106</v>
      </c>
      <c r="C9" s="334" t="s">
        <v>134</v>
      </c>
      <c r="D9" s="334"/>
      <c r="E9" s="331">
        <v>1927000</v>
      </c>
      <c r="F9" s="331">
        <v>1927000</v>
      </c>
      <c r="G9" s="331">
        <v>1927000</v>
      </c>
      <c r="H9" s="175"/>
      <c r="I9" s="175"/>
      <c r="J9" s="175"/>
      <c r="K9" s="175"/>
      <c r="L9" s="175"/>
      <c r="M9" s="175"/>
      <c r="N9" s="175"/>
      <c r="O9" s="175"/>
      <c r="P9" s="338"/>
    </row>
    <row r="10" ht="23" customHeight="1" spans="1:16">
      <c r="A10" s="130" t="s">
        <v>135</v>
      </c>
      <c r="B10" s="161" t="s">
        <v>106</v>
      </c>
      <c r="C10" s="334" t="s">
        <v>136</v>
      </c>
      <c r="D10" s="334"/>
      <c r="E10" s="331">
        <v>1927000</v>
      </c>
      <c r="F10" s="331">
        <v>1927000</v>
      </c>
      <c r="G10" s="331">
        <v>1927000</v>
      </c>
      <c r="H10" s="175"/>
      <c r="I10" s="175"/>
      <c r="J10" s="175"/>
      <c r="K10" s="175"/>
      <c r="L10" s="175"/>
      <c r="M10" s="175"/>
      <c r="N10" s="175"/>
      <c r="O10" s="175"/>
      <c r="P10" s="175"/>
    </row>
    <row r="11" ht="23" customHeight="1" spans="1:16">
      <c r="A11" s="130" t="s">
        <v>137</v>
      </c>
      <c r="B11" s="161" t="s">
        <v>106</v>
      </c>
      <c r="C11" s="334" t="s">
        <v>132</v>
      </c>
      <c r="D11" s="334" t="s">
        <v>285</v>
      </c>
      <c r="E11" s="331">
        <v>847000</v>
      </c>
      <c r="F11" s="331">
        <v>847000</v>
      </c>
      <c r="G11" s="331">
        <v>847000</v>
      </c>
      <c r="H11" s="175"/>
      <c r="I11" s="175"/>
      <c r="J11" s="175"/>
      <c r="K11" s="175"/>
      <c r="L11" s="175"/>
      <c r="M11" s="175"/>
      <c r="N11" s="175"/>
      <c r="O11" s="175"/>
      <c r="P11" s="175"/>
    </row>
    <row r="12" ht="23" customHeight="1" spans="1:16">
      <c r="A12" s="130" t="s">
        <v>137</v>
      </c>
      <c r="B12" s="161" t="s">
        <v>106</v>
      </c>
      <c r="C12" s="334" t="s">
        <v>132</v>
      </c>
      <c r="D12" s="334" t="s">
        <v>286</v>
      </c>
      <c r="E12" s="331">
        <v>150000</v>
      </c>
      <c r="F12" s="331">
        <v>150000</v>
      </c>
      <c r="G12" s="331">
        <v>150000</v>
      </c>
      <c r="H12" s="175"/>
      <c r="I12" s="175"/>
      <c r="J12" s="175"/>
      <c r="K12" s="175"/>
      <c r="L12" s="175"/>
      <c r="M12" s="175"/>
      <c r="N12" s="175"/>
      <c r="O12" s="175"/>
      <c r="P12" s="175"/>
    </row>
    <row r="13" ht="23" customHeight="1" spans="1:16">
      <c r="A13" s="130" t="s">
        <v>137</v>
      </c>
      <c r="B13" s="161" t="s">
        <v>106</v>
      </c>
      <c r="C13" s="334" t="s">
        <v>132</v>
      </c>
      <c r="D13" s="334" t="s">
        <v>287</v>
      </c>
      <c r="E13" s="331">
        <v>500000</v>
      </c>
      <c r="F13" s="331">
        <v>500000</v>
      </c>
      <c r="G13" s="331">
        <v>500000</v>
      </c>
      <c r="H13" s="175"/>
      <c r="I13" s="175"/>
      <c r="J13" s="175"/>
      <c r="K13" s="175"/>
      <c r="L13" s="175"/>
      <c r="M13" s="175"/>
      <c r="N13" s="175"/>
      <c r="O13" s="175"/>
      <c r="P13" s="175"/>
    </row>
    <row r="14" ht="23" customHeight="1" spans="1:16">
      <c r="A14" s="130" t="s">
        <v>137</v>
      </c>
      <c r="B14" s="161" t="s">
        <v>106</v>
      </c>
      <c r="C14" s="334" t="s">
        <v>132</v>
      </c>
      <c r="D14" s="334" t="s">
        <v>288</v>
      </c>
      <c r="E14" s="331">
        <v>250000</v>
      </c>
      <c r="F14" s="331">
        <v>250000</v>
      </c>
      <c r="G14" s="331">
        <v>250000</v>
      </c>
      <c r="H14" s="175"/>
      <c r="I14" s="175"/>
      <c r="J14" s="175"/>
      <c r="K14" s="175"/>
      <c r="L14" s="175"/>
      <c r="M14" s="175"/>
      <c r="N14" s="175"/>
      <c r="O14" s="175"/>
      <c r="P14" s="175"/>
    </row>
    <row r="15" ht="23" customHeight="1" spans="1:16">
      <c r="A15" s="130" t="s">
        <v>138</v>
      </c>
      <c r="B15" s="161" t="s">
        <v>106</v>
      </c>
      <c r="C15" s="334" t="s">
        <v>139</v>
      </c>
      <c r="D15" s="334" t="s">
        <v>289</v>
      </c>
      <c r="E15" s="331">
        <v>50000</v>
      </c>
      <c r="F15" s="331">
        <v>50000</v>
      </c>
      <c r="G15" s="331">
        <v>50000</v>
      </c>
      <c r="H15" s="175"/>
      <c r="I15" s="175"/>
      <c r="J15" s="175"/>
      <c r="K15" s="175"/>
      <c r="L15" s="175"/>
      <c r="M15" s="175"/>
      <c r="N15" s="175"/>
      <c r="O15" s="175"/>
      <c r="P15" s="175"/>
    </row>
    <row r="16" ht="23" customHeight="1" spans="1:16">
      <c r="A16" s="130" t="s">
        <v>142</v>
      </c>
      <c r="B16" s="161" t="s">
        <v>106</v>
      </c>
      <c r="C16" s="334" t="s">
        <v>143</v>
      </c>
      <c r="D16" s="334" t="s">
        <v>290</v>
      </c>
      <c r="E16" s="331">
        <v>50000</v>
      </c>
      <c r="F16" s="331">
        <v>50000</v>
      </c>
      <c r="G16" s="331">
        <v>50000</v>
      </c>
      <c r="H16" s="175"/>
      <c r="I16" s="175"/>
      <c r="J16" s="175"/>
      <c r="K16" s="175"/>
      <c r="L16" s="175"/>
      <c r="M16" s="175"/>
      <c r="N16" s="175"/>
      <c r="O16" s="175"/>
      <c r="P16" s="175"/>
    </row>
    <row r="17" ht="23" customHeight="1" spans="1:16">
      <c r="A17" s="130" t="s">
        <v>146</v>
      </c>
      <c r="B17" s="161" t="s">
        <v>106</v>
      </c>
      <c r="C17" s="334" t="s">
        <v>147</v>
      </c>
      <c r="D17" s="334" t="s">
        <v>291</v>
      </c>
      <c r="E17" s="331">
        <v>30000</v>
      </c>
      <c r="F17" s="331">
        <v>30000</v>
      </c>
      <c r="G17" s="331">
        <v>30000</v>
      </c>
      <c r="H17" s="175"/>
      <c r="I17" s="175"/>
      <c r="J17" s="175"/>
      <c r="K17" s="175"/>
      <c r="L17" s="175"/>
      <c r="M17" s="175"/>
      <c r="N17" s="175"/>
      <c r="O17" s="175"/>
      <c r="P17" s="175"/>
    </row>
    <row r="18" ht="23" customHeight="1" spans="1:16">
      <c r="A18" s="130" t="s">
        <v>148</v>
      </c>
      <c r="B18" s="161" t="s">
        <v>106</v>
      </c>
      <c r="C18" s="334" t="s">
        <v>149</v>
      </c>
      <c r="D18" s="334" t="s">
        <v>292</v>
      </c>
      <c r="E18" s="331">
        <v>50000</v>
      </c>
      <c r="F18" s="331">
        <v>50000</v>
      </c>
      <c r="G18" s="331">
        <v>50000</v>
      </c>
      <c r="H18" s="175"/>
      <c r="I18" s="175"/>
      <c r="J18" s="175"/>
      <c r="K18" s="175"/>
      <c r="L18" s="175"/>
      <c r="M18" s="175"/>
      <c r="N18" s="175"/>
      <c r="O18" s="175"/>
      <c r="P18" s="175"/>
    </row>
    <row r="19" ht="23" customHeight="1" spans="1:16">
      <c r="A19" s="130" t="s">
        <v>150</v>
      </c>
      <c r="B19" s="161" t="s">
        <v>106</v>
      </c>
      <c r="C19" s="334" t="s">
        <v>151</v>
      </c>
      <c r="D19" s="334"/>
      <c r="E19" s="331">
        <v>70000</v>
      </c>
      <c r="F19" s="331">
        <v>70000</v>
      </c>
      <c r="G19" s="331">
        <v>70000</v>
      </c>
      <c r="H19" s="175"/>
      <c r="I19" s="175"/>
      <c r="J19" s="175"/>
      <c r="K19" s="175"/>
      <c r="L19" s="175"/>
      <c r="M19" s="175"/>
      <c r="N19" s="175"/>
      <c r="O19" s="175"/>
      <c r="P19" s="175"/>
    </row>
    <row r="20" ht="23" customHeight="1" spans="1:16">
      <c r="A20" s="130" t="s">
        <v>153</v>
      </c>
      <c r="B20" s="161" t="s">
        <v>106</v>
      </c>
      <c r="C20" s="334" t="s">
        <v>154</v>
      </c>
      <c r="D20" s="334" t="s">
        <v>293</v>
      </c>
      <c r="E20" s="331">
        <v>70000</v>
      </c>
      <c r="F20" s="331">
        <v>70000</v>
      </c>
      <c r="G20" s="331">
        <v>70000</v>
      </c>
      <c r="H20" s="175"/>
      <c r="I20" s="175"/>
      <c r="J20" s="175"/>
      <c r="K20" s="175"/>
      <c r="L20" s="175"/>
      <c r="M20" s="175"/>
      <c r="N20" s="175"/>
      <c r="O20" s="175"/>
      <c r="P20" s="175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3"/>
  <sheetViews>
    <sheetView showGridLines="0" zoomScale="115" zoomScaleNormal="115" workbookViewId="0">
      <selection activeCell="C14" sqref="C14"/>
    </sheetView>
  </sheetViews>
  <sheetFormatPr defaultColWidth="9.12222222222222" defaultRowHeight="11.25"/>
  <cols>
    <col min="1" max="1" width="23.1888888888889" style="75" customWidth="1"/>
    <col min="2" max="2" width="20.1444444444444" style="75" customWidth="1"/>
    <col min="3" max="3" width="57.1" style="75" customWidth="1"/>
    <col min="4" max="4" width="12.1222222222222" style="75" customWidth="1"/>
    <col min="5" max="17" width="9.12222222222222" style="75" customWidth="1"/>
    <col min="18" max="18" width="10.2777777777778" style="75" customWidth="1"/>
    <col min="19" max="21" width="9.12222222222222" style="75" customWidth="1"/>
    <col min="22" max="22" width="6.87777777777778" style="75" customWidth="1"/>
    <col min="23" max="16384" width="9.12222222222222" style="75"/>
  </cols>
  <sheetData>
    <row r="1" s="75" customFormat="1" ht="24.75" customHeight="1" spans="1:22">
      <c r="A1" s="274"/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87"/>
      <c r="Q1" s="287"/>
      <c r="R1" s="287"/>
      <c r="S1" s="286"/>
      <c r="T1" s="286"/>
      <c r="U1" s="291" t="s">
        <v>294</v>
      </c>
      <c r="V1" s="286"/>
    </row>
    <row r="2" s="75" customFormat="1" ht="24.75" customHeight="1" spans="1:22">
      <c r="A2" s="275" t="s">
        <v>295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86"/>
    </row>
    <row r="3" s="74" customFormat="1" ht="24.75" customHeight="1" spans="1:22">
      <c r="A3" s="276"/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88"/>
      <c r="Q3" s="288"/>
      <c r="R3" s="288"/>
      <c r="S3" s="256"/>
      <c r="T3" s="292" t="s">
        <v>88</v>
      </c>
      <c r="U3" s="292"/>
      <c r="V3" s="256"/>
    </row>
    <row r="4" s="74" customFormat="1" ht="24.75" customHeight="1" spans="1:22">
      <c r="A4" s="250" t="s">
        <v>124</v>
      </c>
      <c r="B4" s="278" t="s">
        <v>89</v>
      </c>
      <c r="C4" s="85" t="s">
        <v>125</v>
      </c>
      <c r="D4" s="323" t="s">
        <v>126</v>
      </c>
      <c r="E4" s="126" t="s">
        <v>205</v>
      </c>
      <c r="F4" s="126"/>
      <c r="G4" s="126"/>
      <c r="H4" s="278"/>
      <c r="I4" s="126" t="s">
        <v>206</v>
      </c>
      <c r="J4" s="126"/>
      <c r="K4" s="126"/>
      <c r="L4" s="126"/>
      <c r="M4" s="126"/>
      <c r="N4" s="126"/>
      <c r="O4" s="126"/>
      <c r="P4" s="126"/>
      <c r="Q4" s="126"/>
      <c r="R4" s="126"/>
      <c r="S4" s="293" t="s">
        <v>296</v>
      </c>
      <c r="T4" s="279" t="s">
        <v>208</v>
      </c>
      <c r="U4" s="294" t="s">
        <v>209</v>
      </c>
      <c r="V4" s="256"/>
    </row>
    <row r="5" s="74" customFormat="1" ht="24.75" customHeight="1" spans="1:22">
      <c r="A5" s="250"/>
      <c r="B5" s="278"/>
      <c r="C5" s="85"/>
      <c r="D5" s="324"/>
      <c r="E5" s="279" t="s">
        <v>105</v>
      </c>
      <c r="F5" s="279" t="s">
        <v>211</v>
      </c>
      <c r="G5" s="279" t="s">
        <v>212</v>
      </c>
      <c r="H5" s="279" t="s">
        <v>213</v>
      </c>
      <c r="I5" s="279" t="s">
        <v>105</v>
      </c>
      <c r="J5" s="289" t="s">
        <v>214</v>
      </c>
      <c r="K5" s="326" t="s">
        <v>215</v>
      </c>
      <c r="L5" s="289" t="s">
        <v>216</v>
      </c>
      <c r="M5" s="326" t="s">
        <v>217</v>
      </c>
      <c r="N5" s="279" t="s">
        <v>218</v>
      </c>
      <c r="O5" s="279" t="s">
        <v>219</v>
      </c>
      <c r="P5" s="279" t="s">
        <v>220</v>
      </c>
      <c r="Q5" s="279" t="s">
        <v>221</v>
      </c>
      <c r="R5" s="279" t="s">
        <v>222</v>
      </c>
      <c r="S5" s="126"/>
      <c r="T5" s="126"/>
      <c r="U5" s="269"/>
      <c r="V5" s="256"/>
    </row>
    <row r="6" s="74" customFormat="1" ht="30.75" customHeight="1" spans="1:22">
      <c r="A6" s="250"/>
      <c r="B6" s="278"/>
      <c r="C6" s="85"/>
      <c r="D6" s="324"/>
      <c r="E6" s="126"/>
      <c r="F6" s="126"/>
      <c r="G6" s="126"/>
      <c r="H6" s="126"/>
      <c r="I6" s="126"/>
      <c r="J6" s="290"/>
      <c r="K6" s="289"/>
      <c r="L6" s="290"/>
      <c r="M6" s="289"/>
      <c r="N6" s="126"/>
      <c r="O6" s="126"/>
      <c r="P6" s="126"/>
      <c r="Q6" s="126"/>
      <c r="R6" s="126"/>
      <c r="S6" s="126"/>
      <c r="T6" s="126"/>
      <c r="U6" s="269"/>
      <c r="V6" s="256"/>
    </row>
    <row r="7" s="74" customFormat="1" ht="23" customHeight="1" spans="1:22">
      <c r="A7" s="88"/>
      <c r="B7" s="172" t="s">
        <v>105</v>
      </c>
      <c r="C7" s="90"/>
      <c r="D7" s="282">
        <v>0</v>
      </c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283"/>
      <c r="V7" s="256"/>
    </row>
    <row r="8" s="75" customFormat="1" ht="23" customHeight="1" spans="1:21">
      <c r="A8" s="93"/>
      <c r="B8" s="94" t="s">
        <v>106</v>
      </c>
      <c r="C8" s="95" t="s">
        <v>107</v>
      </c>
      <c r="D8" s="282">
        <v>0</v>
      </c>
      <c r="E8" s="320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</row>
    <row r="9" ht="18.9" customHeight="1" spans="1:22">
      <c r="A9" s="325"/>
      <c r="B9" s="325"/>
      <c r="C9" s="296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7"/>
      <c r="O9" s="287"/>
      <c r="P9" s="287"/>
      <c r="Q9" s="287"/>
      <c r="R9" s="287"/>
      <c r="S9" s="286"/>
      <c r="T9" s="286"/>
      <c r="U9" s="295"/>
      <c r="V9" s="286"/>
    </row>
    <row r="10" ht="18.9" customHeight="1" spans="1:22">
      <c r="A10" s="325"/>
      <c r="B10" s="325"/>
      <c r="C10" s="296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6"/>
      <c r="T10" s="286"/>
      <c r="U10" s="295"/>
      <c r="V10" s="286"/>
    </row>
    <row r="11" ht="18.9" customHeight="1" spans="1:22">
      <c r="A11" s="325"/>
      <c r="B11" s="325"/>
      <c r="C11" s="296"/>
      <c r="D11" s="287"/>
      <c r="E11" s="287"/>
      <c r="F11" s="287"/>
      <c r="G11" s="287"/>
      <c r="H11" s="287"/>
      <c r="I11" s="287"/>
      <c r="J11" s="287"/>
      <c r="K11" s="287"/>
      <c r="L11" s="287"/>
      <c r="M11" s="287"/>
      <c r="N11" s="287"/>
      <c r="O11" s="287"/>
      <c r="P11" s="287"/>
      <c r="Q11" s="287"/>
      <c r="R11" s="287"/>
      <c r="S11" s="286"/>
      <c r="T11" s="286"/>
      <c r="U11" s="295"/>
      <c r="V11" s="286"/>
    </row>
    <row r="12" ht="18.9" customHeight="1" spans="1:22">
      <c r="A12" s="325"/>
      <c r="B12" s="325"/>
      <c r="C12" s="296"/>
      <c r="D12" s="287"/>
      <c r="E12" s="287"/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6"/>
      <c r="T12" s="286"/>
      <c r="U12" s="295"/>
      <c r="V12" s="286"/>
    </row>
    <row r="13" ht="18.9" customHeight="1" spans="1:22">
      <c r="A13" s="325"/>
      <c r="B13" s="325"/>
      <c r="C13" s="296"/>
      <c r="D13" s="287"/>
      <c r="E13" s="287"/>
      <c r="F13" s="287"/>
      <c r="G13" s="287"/>
      <c r="H13" s="287"/>
      <c r="I13" s="287"/>
      <c r="J13" s="287"/>
      <c r="K13" s="287"/>
      <c r="L13" s="287"/>
      <c r="M13" s="287"/>
      <c r="N13" s="287"/>
      <c r="O13" s="287"/>
      <c r="P13" s="287"/>
      <c r="Q13" s="287"/>
      <c r="R13" s="287"/>
      <c r="S13" s="286"/>
      <c r="T13" s="286"/>
      <c r="U13" s="295"/>
      <c r="V13" s="286"/>
    </row>
    <row r="14" ht="18.9" customHeight="1" spans="1:22">
      <c r="A14" s="325"/>
      <c r="B14" s="325"/>
      <c r="C14" s="296"/>
      <c r="D14" s="287"/>
      <c r="E14" s="287"/>
      <c r="F14" s="287"/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6"/>
      <c r="T14" s="286"/>
      <c r="U14" s="295"/>
      <c r="V14" s="286"/>
    </row>
    <row r="15" ht="18.9" customHeight="1" spans="1:22">
      <c r="A15" s="325"/>
      <c r="B15" s="325"/>
      <c r="C15" s="296"/>
      <c r="D15" s="287"/>
      <c r="E15" s="287"/>
      <c r="F15" s="287"/>
      <c r="G15" s="287"/>
      <c r="H15" s="287"/>
      <c r="I15" s="287"/>
      <c r="J15" s="287"/>
      <c r="K15" s="287"/>
      <c r="L15" s="287"/>
      <c r="M15" s="287"/>
      <c r="N15" s="287"/>
      <c r="O15" s="287"/>
      <c r="P15" s="287"/>
      <c r="Q15" s="287"/>
      <c r="R15" s="287"/>
      <c r="S15" s="286"/>
      <c r="T15" s="286"/>
      <c r="U15" s="295"/>
      <c r="V15" s="286"/>
    </row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 spans="1:22">
      <c r="A33" s="286"/>
      <c r="B33" s="286"/>
      <c r="C33" s="286"/>
      <c r="D33" s="286"/>
      <c r="E33" s="286"/>
      <c r="F33" s="286"/>
      <c r="G33" s="286"/>
      <c r="H33" s="286"/>
      <c r="I33" s="286"/>
      <c r="J33" s="286"/>
      <c r="K33" s="286"/>
      <c r="L33" s="286"/>
      <c r="M33" s="286"/>
      <c r="N33" s="286"/>
      <c r="O33" s="286"/>
      <c r="P33" s="286"/>
      <c r="Q33" s="286"/>
      <c r="R33" s="286"/>
      <c r="S33" s="286"/>
      <c r="T33" s="286"/>
      <c r="U33" s="286"/>
      <c r="V33" s="28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showGridLines="0" zoomScale="115" zoomScaleNormal="115" workbookViewId="0">
      <selection activeCell="C14" sqref="C14"/>
    </sheetView>
  </sheetViews>
  <sheetFormatPr defaultColWidth="9.12222222222222" defaultRowHeight="11.25"/>
  <cols>
    <col min="1" max="1" width="22.4666666666667" style="75" customWidth="1"/>
    <col min="2" max="2" width="15.9444444444444" style="75" customWidth="1"/>
    <col min="3" max="3" width="57.5333333333333" style="75" customWidth="1"/>
    <col min="4" max="4" width="35.6222222222222" style="75" customWidth="1"/>
    <col min="5" max="9" width="22" style="75" customWidth="1"/>
    <col min="10" max="22" width="9.12222222222222" style="75" customWidth="1"/>
    <col min="23" max="23" width="6.87777777777778" style="75" customWidth="1"/>
    <col min="24" max="16384" width="9.12222222222222" style="75"/>
  </cols>
  <sheetData>
    <row r="1" s="75" customFormat="1" ht="12" spans="9:9">
      <c r="I1" s="209" t="s">
        <v>297</v>
      </c>
    </row>
    <row r="2" s="312" customFormat="1" ht="38.85" customHeight="1" spans="1:9">
      <c r="A2" s="314" t="s">
        <v>298</v>
      </c>
      <c r="B2" s="314"/>
      <c r="C2" s="314"/>
      <c r="D2" s="314"/>
      <c r="E2" s="314"/>
      <c r="F2" s="314"/>
      <c r="G2" s="314"/>
      <c r="H2" s="314"/>
      <c r="I2" s="314"/>
    </row>
    <row r="3" s="312" customFormat="1" ht="24.15" customHeight="1" spans="1:10">
      <c r="A3" s="315"/>
      <c r="B3" s="315"/>
      <c r="C3" s="315"/>
      <c r="D3" s="315"/>
      <c r="E3" s="315"/>
      <c r="F3" s="315"/>
      <c r="G3" s="315"/>
      <c r="H3" s="315"/>
      <c r="I3" s="315"/>
      <c r="J3" s="315"/>
    </row>
    <row r="4" s="313" customFormat="1" ht="16.35" customHeight="1" spans="8:9">
      <c r="H4" s="316" t="s">
        <v>88</v>
      </c>
      <c r="I4" s="316"/>
    </row>
    <row r="5" s="313" customFormat="1" ht="25.05" customHeight="1" spans="1:10">
      <c r="A5" s="317" t="s">
        <v>124</v>
      </c>
      <c r="B5" s="318" t="s">
        <v>89</v>
      </c>
      <c r="C5" s="317" t="s">
        <v>125</v>
      </c>
      <c r="D5" s="317" t="s">
        <v>105</v>
      </c>
      <c r="E5" s="317" t="s">
        <v>299</v>
      </c>
      <c r="F5" s="317"/>
      <c r="G5" s="317"/>
      <c r="H5" s="317"/>
      <c r="I5" s="317" t="s">
        <v>206</v>
      </c>
      <c r="J5" s="321"/>
    </row>
    <row r="6" s="313" customFormat="1" ht="25.8" customHeight="1" spans="1:9">
      <c r="A6" s="317"/>
      <c r="B6" s="319"/>
      <c r="C6" s="317"/>
      <c r="D6" s="317"/>
      <c r="E6" s="317" t="s">
        <v>300</v>
      </c>
      <c r="F6" s="317" t="s">
        <v>301</v>
      </c>
      <c r="G6" s="317"/>
      <c r="H6" s="317" t="s">
        <v>302</v>
      </c>
      <c r="I6" s="317"/>
    </row>
    <row r="7" s="313" customFormat="1" ht="35.4" customHeight="1" spans="1:9">
      <c r="A7" s="318"/>
      <c r="B7" s="319"/>
      <c r="C7" s="318"/>
      <c r="D7" s="318"/>
      <c r="E7" s="317"/>
      <c r="F7" s="317" t="s">
        <v>211</v>
      </c>
      <c r="G7" s="317" t="s">
        <v>213</v>
      </c>
      <c r="H7" s="317"/>
      <c r="I7" s="318"/>
    </row>
    <row r="8" s="313" customFormat="1" ht="26.1" customHeight="1" spans="1:17">
      <c r="A8" s="88"/>
      <c r="B8" s="89" t="s">
        <v>105</v>
      </c>
      <c r="C8" s="90"/>
      <c r="D8" s="91">
        <v>0</v>
      </c>
      <c r="E8" s="283"/>
      <c r="F8" s="283"/>
      <c r="G8" s="283"/>
      <c r="H8" s="283"/>
      <c r="I8" s="283"/>
      <c r="J8" s="322"/>
      <c r="K8" s="322"/>
      <c r="L8" s="322"/>
      <c r="M8" s="322"/>
      <c r="N8" s="322"/>
      <c r="O8" s="322"/>
      <c r="P8" s="322"/>
      <c r="Q8" s="322"/>
    </row>
    <row r="9" s="313" customFormat="1" ht="30.15" customHeight="1" spans="1:17">
      <c r="A9" s="93"/>
      <c r="B9" s="94" t="s">
        <v>106</v>
      </c>
      <c r="C9" s="95" t="s">
        <v>107</v>
      </c>
      <c r="D9" s="91">
        <v>0</v>
      </c>
      <c r="E9" s="320"/>
      <c r="F9" s="96"/>
      <c r="G9" s="96"/>
      <c r="H9" s="96"/>
      <c r="I9" s="96"/>
      <c r="J9" s="211"/>
      <c r="K9" s="211"/>
      <c r="L9" s="211"/>
      <c r="M9" s="211"/>
      <c r="N9" s="211"/>
      <c r="O9" s="211"/>
      <c r="P9" s="211"/>
      <c r="Q9" s="211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B8" sqref="B8"/>
    </sheetView>
  </sheetViews>
  <sheetFormatPr defaultColWidth="9" defaultRowHeight="11.25" outlineLevelCol="2"/>
  <cols>
    <col min="1" max="1" width="37.1222222222222" style="75" customWidth="1"/>
    <col min="2" max="2" width="32.1222222222222" style="75" customWidth="1"/>
    <col min="3" max="3" width="33" style="75" customWidth="1"/>
    <col min="4" max="16384" width="9" style="75"/>
  </cols>
  <sheetData>
    <row r="1" ht="12" spans="3:3">
      <c r="C1" s="209" t="s">
        <v>303</v>
      </c>
    </row>
    <row r="2" ht="24" customHeight="1" spans="1:3">
      <c r="A2" s="305" t="s">
        <v>304</v>
      </c>
      <c r="B2" s="305"/>
      <c r="C2" s="305"/>
    </row>
    <row r="3" ht="18" customHeight="1" spans="1:3">
      <c r="A3" s="305"/>
      <c r="B3" s="305"/>
      <c r="C3" s="305"/>
    </row>
    <row r="4" s="74" customFormat="1" ht="18" customHeight="1" spans="1:3">
      <c r="A4" s="306" t="s">
        <v>305</v>
      </c>
      <c r="B4" s="307"/>
      <c r="C4" s="308" t="s">
        <v>88</v>
      </c>
    </row>
    <row r="5" s="74" customFormat="1" ht="25.5" customHeight="1" spans="1:3">
      <c r="A5" s="155" t="s">
        <v>306</v>
      </c>
      <c r="B5" s="155" t="s">
        <v>307</v>
      </c>
      <c r="C5" s="155" t="s">
        <v>308</v>
      </c>
    </row>
    <row r="6" s="74" customFormat="1" ht="25.5" customHeight="1" spans="1:3">
      <c r="A6" s="155" t="s">
        <v>105</v>
      </c>
      <c r="B6" s="309">
        <v>286000</v>
      </c>
      <c r="C6" s="136"/>
    </row>
    <row r="7" s="304" customFormat="1" ht="25.5" customHeight="1" spans="1:3">
      <c r="A7" s="310" t="s">
        <v>309</v>
      </c>
      <c r="B7" s="309"/>
      <c r="C7" s="310"/>
    </row>
    <row r="8" s="304" customFormat="1" ht="25.5" customHeight="1" spans="1:3">
      <c r="A8" s="310" t="s">
        <v>310</v>
      </c>
      <c r="B8" s="309">
        <v>286000</v>
      </c>
      <c r="C8" s="310"/>
    </row>
    <row r="9" s="304" customFormat="1" ht="25.5" customHeight="1" spans="1:3">
      <c r="A9" s="310" t="s">
        <v>311</v>
      </c>
      <c r="B9" s="311"/>
      <c r="C9" s="310"/>
    </row>
    <row r="10" s="304" customFormat="1" ht="25.5" customHeight="1" spans="1:3">
      <c r="A10" s="310" t="s">
        <v>312</v>
      </c>
      <c r="B10" s="311"/>
      <c r="C10" s="310"/>
    </row>
    <row r="11" s="304" customFormat="1" ht="25.5" customHeight="1" spans="1:3">
      <c r="A11" s="310" t="s">
        <v>313</v>
      </c>
      <c r="B11" s="311"/>
      <c r="C11" s="310"/>
    </row>
    <row r="12" ht="12" spans="1:3">
      <c r="A12" s="74"/>
      <c r="B12" s="74"/>
      <c r="C12" s="74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showGridLines="0" showZeros="0" workbookViewId="0">
      <selection activeCell="C14" sqref="C14"/>
    </sheetView>
  </sheetViews>
  <sheetFormatPr defaultColWidth="9.37777777777778" defaultRowHeight="11.25"/>
  <cols>
    <col min="1" max="1" width="31.1222222222222" style="75" customWidth="1"/>
    <col min="2" max="2" width="33.6222222222222" style="75" customWidth="1"/>
    <col min="3" max="3" width="21.5" style="75" customWidth="1"/>
    <col min="4" max="4" width="21.3777777777778" style="75" customWidth="1"/>
    <col min="5" max="6" width="11" style="75" customWidth="1"/>
    <col min="7" max="8" width="10" style="75" customWidth="1"/>
    <col min="9" max="9" width="10.1222222222222" style="75" customWidth="1"/>
    <col min="10" max="10" width="11.6222222222222" style="75" customWidth="1"/>
    <col min="11" max="13" width="10.1222222222222" style="75" customWidth="1"/>
    <col min="14" max="14" width="6.87777777777778" style="75" customWidth="1"/>
    <col min="15" max="15" width="11.3333333333333" style="75"/>
    <col min="16" max="16" width="9.37777777777778" style="75"/>
    <col min="17" max="17" width="10.1333333333333" style="75" customWidth="1"/>
    <col min="18" max="19" width="11.3333333333333" style="75"/>
    <col min="20" max="20" width="9.37777777777778" style="75"/>
    <col min="21" max="21" width="9.85555555555556" style="75" customWidth="1"/>
    <col min="22" max="16384" width="9.37777777777778" style="75"/>
  </cols>
  <sheetData>
    <row r="1" ht="23.1" customHeight="1" spans="1:21">
      <c r="A1" s="295"/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46" t="s">
        <v>314</v>
      </c>
    </row>
    <row r="2" ht="23.1" customHeight="1" spans="1:21">
      <c r="A2" s="229" t="s">
        <v>315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</row>
    <row r="3" s="75" customFormat="1" ht="23.1" customHeight="1" spans="1:21">
      <c r="A3" s="296" t="s">
        <v>316</v>
      </c>
      <c r="B3" s="29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95"/>
      <c r="T3" s="295"/>
      <c r="U3" s="302" t="s">
        <v>88</v>
      </c>
    </row>
    <row r="4" s="74" customFormat="1" ht="30.75" customHeight="1" spans="1:21">
      <c r="A4" s="126" t="s">
        <v>90</v>
      </c>
      <c r="B4" s="126" t="s">
        <v>284</v>
      </c>
      <c r="C4" s="126" t="s">
        <v>317</v>
      </c>
      <c r="D4" s="278" t="s">
        <v>318</v>
      </c>
      <c r="E4" s="126" t="s">
        <v>319</v>
      </c>
      <c r="F4" s="126"/>
      <c r="G4" s="126"/>
      <c r="H4" s="126"/>
      <c r="I4" s="278" t="s">
        <v>320</v>
      </c>
      <c r="J4" s="300"/>
      <c r="K4" s="300"/>
      <c r="L4" s="300"/>
      <c r="M4" s="300"/>
      <c r="N4" s="300"/>
      <c r="O4" s="293"/>
      <c r="P4" s="126" t="s">
        <v>266</v>
      </c>
      <c r="Q4" s="126"/>
      <c r="R4" s="126" t="s">
        <v>321</v>
      </c>
      <c r="S4" s="126"/>
      <c r="T4" s="126"/>
      <c r="U4" s="126"/>
    </row>
    <row r="5" s="74" customFormat="1" ht="30.75" customHeight="1" spans="1:21">
      <c r="A5" s="126"/>
      <c r="B5" s="126"/>
      <c r="C5" s="126"/>
      <c r="D5" s="126"/>
      <c r="E5" s="269" t="s">
        <v>300</v>
      </c>
      <c r="F5" s="126" t="s">
        <v>322</v>
      </c>
      <c r="G5" s="126" t="s">
        <v>323</v>
      </c>
      <c r="H5" s="126" t="s">
        <v>324</v>
      </c>
      <c r="I5" s="301" t="s">
        <v>325</v>
      </c>
      <c r="J5" s="301" t="s">
        <v>326</v>
      </c>
      <c r="K5" s="301" t="s">
        <v>327</v>
      </c>
      <c r="L5" s="301" t="s">
        <v>328</v>
      </c>
      <c r="M5" s="301" t="s">
        <v>329</v>
      </c>
      <c r="N5" s="301" t="s">
        <v>97</v>
      </c>
      <c r="O5" s="301" t="s">
        <v>300</v>
      </c>
      <c r="P5" s="126" t="s">
        <v>330</v>
      </c>
      <c r="Q5" s="126" t="s">
        <v>331</v>
      </c>
      <c r="R5" s="126" t="s">
        <v>105</v>
      </c>
      <c r="S5" s="126" t="s">
        <v>332</v>
      </c>
      <c r="T5" s="301" t="s">
        <v>327</v>
      </c>
      <c r="U5" s="126" t="s">
        <v>333</v>
      </c>
    </row>
    <row r="6" s="74" customFormat="1" ht="23.25" customHeight="1" spans="1:21">
      <c r="A6" s="126"/>
      <c r="B6" s="126"/>
      <c r="C6" s="126"/>
      <c r="D6" s="126"/>
      <c r="E6" s="269"/>
      <c r="F6" s="126"/>
      <c r="G6" s="126"/>
      <c r="H6" s="126"/>
      <c r="I6" s="279"/>
      <c r="J6" s="279"/>
      <c r="K6" s="279"/>
      <c r="L6" s="279"/>
      <c r="M6" s="279"/>
      <c r="N6" s="279"/>
      <c r="O6" s="279"/>
      <c r="P6" s="126"/>
      <c r="Q6" s="126"/>
      <c r="R6" s="126"/>
      <c r="S6" s="126"/>
      <c r="T6" s="279"/>
      <c r="U6" s="126"/>
    </row>
    <row r="7" ht="23.1" customHeight="1" spans="1:21">
      <c r="A7" s="297" t="s">
        <v>334</v>
      </c>
      <c r="B7" s="298" t="s">
        <v>335</v>
      </c>
      <c r="C7" s="299">
        <v>400000</v>
      </c>
      <c r="D7" s="299">
        <v>400000</v>
      </c>
      <c r="E7" s="299">
        <v>400000</v>
      </c>
      <c r="F7" s="299">
        <v>400000</v>
      </c>
      <c r="G7" s="299">
        <v>0</v>
      </c>
      <c r="H7" s="299">
        <v>0</v>
      </c>
      <c r="I7" s="299">
        <v>0</v>
      </c>
      <c r="J7" s="299">
        <v>680000</v>
      </c>
      <c r="K7" s="299">
        <v>0</v>
      </c>
      <c r="L7" s="299">
        <v>0</v>
      </c>
      <c r="M7" s="299">
        <v>0</v>
      </c>
      <c r="N7" s="299">
        <v>0</v>
      </c>
      <c r="O7" s="299">
        <v>680000</v>
      </c>
      <c r="P7" s="299">
        <v>7000</v>
      </c>
      <c r="Q7" s="299">
        <v>280000</v>
      </c>
      <c r="R7" s="299">
        <v>400000</v>
      </c>
      <c r="S7" s="299">
        <v>400000</v>
      </c>
      <c r="T7" s="303"/>
      <c r="U7" s="299"/>
    </row>
    <row r="8" ht="23.1" customHeight="1" spans="1:14">
      <c r="A8" s="295"/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86"/>
    </row>
    <row r="9" ht="23.1" customHeight="1" spans="1:14">
      <c r="A9" s="295"/>
      <c r="B9" s="295"/>
      <c r="C9" s="295"/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86"/>
    </row>
    <row r="10" ht="23.1" customHeight="1" spans="1:14">
      <c r="A10" s="295"/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86"/>
    </row>
    <row r="11" ht="23.1" customHeight="1" spans="1:14">
      <c r="A11" s="295"/>
      <c r="B11" s="295"/>
      <c r="C11" s="295"/>
      <c r="D11" s="295"/>
      <c r="E11" s="295"/>
      <c r="F11" s="295"/>
      <c r="G11" s="295"/>
      <c r="H11" s="295"/>
      <c r="I11" s="295"/>
      <c r="J11" s="295"/>
      <c r="K11" s="295"/>
      <c r="L11" s="295"/>
      <c r="M11" s="295"/>
      <c r="N11" s="286"/>
    </row>
  </sheetData>
  <sheetProtection formatCells="0" formatColumns="0" formatRows="0"/>
  <mergeCells count="27">
    <mergeCell ref="A2:U2"/>
    <mergeCell ref="A3:B3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6"/>
  <sheetViews>
    <sheetView showGridLines="0" zoomScale="115" zoomScaleNormal="115" workbookViewId="0">
      <selection activeCell="C14" sqref="C14"/>
    </sheetView>
  </sheetViews>
  <sheetFormatPr defaultColWidth="9.12222222222222" defaultRowHeight="11.25"/>
  <cols>
    <col min="1" max="1" width="21.7333333333333" style="75" customWidth="1"/>
    <col min="2" max="2" width="18.6888888888889" style="75" customWidth="1"/>
    <col min="3" max="3" width="58.9777777777778" style="75" customWidth="1"/>
    <col min="4" max="4" width="13.5" style="75" customWidth="1"/>
    <col min="5" max="21" width="9" style="75" customWidth="1"/>
    <col min="22" max="26" width="6.87777777777778" style="75" customWidth="1"/>
    <col min="27" max="16384" width="9.12222222222222" style="75"/>
  </cols>
  <sheetData>
    <row r="1" ht="24.75" customHeight="1" spans="1:26">
      <c r="A1" s="274"/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87"/>
      <c r="Q1" s="287"/>
      <c r="R1" s="287"/>
      <c r="S1" s="286"/>
      <c r="T1" s="286"/>
      <c r="U1" s="291" t="s">
        <v>336</v>
      </c>
      <c r="V1" s="286"/>
      <c r="W1" s="286"/>
      <c r="X1" s="286"/>
      <c r="Y1" s="286"/>
      <c r="Z1" s="286"/>
    </row>
    <row r="2" ht="24.75" customHeight="1" spans="1:26">
      <c r="A2" s="275" t="s">
        <v>337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86"/>
      <c r="W2" s="286"/>
      <c r="X2" s="286"/>
      <c r="Y2" s="286"/>
      <c r="Z2" s="286"/>
    </row>
    <row r="3" s="74" customFormat="1" ht="24.75" customHeight="1" spans="1:26">
      <c r="A3" s="276"/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88"/>
      <c r="Q3" s="288"/>
      <c r="R3" s="288"/>
      <c r="S3" s="256"/>
      <c r="T3" s="292" t="s">
        <v>88</v>
      </c>
      <c r="U3" s="292"/>
      <c r="V3" s="256"/>
      <c r="W3" s="256"/>
      <c r="X3" s="256"/>
      <c r="Y3" s="256"/>
      <c r="Z3" s="256"/>
    </row>
    <row r="4" s="74" customFormat="1" ht="24.75" customHeight="1" spans="1:26">
      <c r="A4" s="250" t="s">
        <v>124</v>
      </c>
      <c r="B4" s="126" t="s">
        <v>89</v>
      </c>
      <c r="C4" s="85" t="s">
        <v>338</v>
      </c>
      <c r="D4" s="277" t="s">
        <v>126</v>
      </c>
      <c r="E4" s="126" t="s">
        <v>205</v>
      </c>
      <c r="F4" s="126"/>
      <c r="G4" s="126"/>
      <c r="H4" s="278"/>
      <c r="I4" s="126" t="s">
        <v>206</v>
      </c>
      <c r="J4" s="126"/>
      <c r="K4" s="126"/>
      <c r="L4" s="126"/>
      <c r="M4" s="126"/>
      <c r="N4" s="126"/>
      <c r="O4" s="126"/>
      <c r="P4" s="126"/>
      <c r="Q4" s="126"/>
      <c r="R4" s="126"/>
      <c r="S4" s="293" t="s">
        <v>296</v>
      </c>
      <c r="T4" s="279" t="s">
        <v>208</v>
      </c>
      <c r="U4" s="294" t="s">
        <v>209</v>
      </c>
      <c r="V4" s="256"/>
      <c r="W4" s="256"/>
      <c r="X4" s="256"/>
      <c r="Y4" s="256"/>
      <c r="Z4" s="256"/>
    </row>
    <row r="5" s="74" customFormat="1" ht="24.75" customHeight="1" spans="1:26">
      <c r="A5" s="250"/>
      <c r="B5" s="126"/>
      <c r="C5" s="85"/>
      <c r="D5" s="269"/>
      <c r="E5" s="279" t="s">
        <v>105</v>
      </c>
      <c r="F5" s="279" t="s">
        <v>211</v>
      </c>
      <c r="G5" s="279" t="s">
        <v>212</v>
      </c>
      <c r="H5" s="279" t="s">
        <v>213</v>
      </c>
      <c r="I5" s="279" t="s">
        <v>105</v>
      </c>
      <c r="J5" s="289" t="s">
        <v>214</v>
      </c>
      <c r="K5" s="289" t="s">
        <v>215</v>
      </c>
      <c r="L5" s="289" t="s">
        <v>216</v>
      </c>
      <c r="M5" s="289" t="s">
        <v>217</v>
      </c>
      <c r="N5" s="279" t="s">
        <v>218</v>
      </c>
      <c r="O5" s="279" t="s">
        <v>219</v>
      </c>
      <c r="P5" s="279" t="s">
        <v>220</v>
      </c>
      <c r="Q5" s="279" t="s">
        <v>221</v>
      </c>
      <c r="R5" s="279" t="s">
        <v>222</v>
      </c>
      <c r="S5" s="126"/>
      <c r="T5" s="126"/>
      <c r="U5" s="269"/>
      <c r="V5" s="256"/>
      <c r="W5" s="256"/>
      <c r="X5" s="256"/>
      <c r="Y5" s="256"/>
      <c r="Z5" s="256"/>
    </row>
    <row r="6" s="74" customFormat="1" ht="30.75" customHeight="1" spans="1:26">
      <c r="A6" s="250"/>
      <c r="B6" s="126"/>
      <c r="C6" s="85"/>
      <c r="D6" s="269"/>
      <c r="E6" s="126"/>
      <c r="F6" s="126"/>
      <c r="G6" s="126"/>
      <c r="H6" s="126"/>
      <c r="I6" s="126"/>
      <c r="J6" s="290"/>
      <c r="K6" s="290"/>
      <c r="L6" s="290"/>
      <c r="M6" s="290"/>
      <c r="N6" s="126"/>
      <c r="O6" s="126"/>
      <c r="P6" s="126"/>
      <c r="Q6" s="126"/>
      <c r="R6" s="126"/>
      <c r="S6" s="126"/>
      <c r="T6" s="126"/>
      <c r="U6" s="269"/>
      <c r="V6" s="256"/>
      <c r="W6" s="256"/>
      <c r="X6" s="256"/>
      <c r="Y6" s="256"/>
      <c r="Z6" s="256"/>
    </row>
    <row r="7" s="74" customFormat="1" ht="24" customHeight="1" spans="1:26">
      <c r="A7" s="88"/>
      <c r="B7" s="280" t="s">
        <v>105</v>
      </c>
      <c r="C7" s="281"/>
      <c r="D7" s="282">
        <v>0</v>
      </c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283"/>
      <c r="V7" s="256"/>
      <c r="W7" s="256"/>
      <c r="X7" s="256"/>
      <c r="Y7" s="256"/>
      <c r="Z7" s="256"/>
    </row>
    <row r="8" s="75" customFormat="1" ht="24" customHeight="1" spans="1:21">
      <c r="A8" s="93"/>
      <c r="B8" s="284" t="s">
        <v>106</v>
      </c>
      <c r="C8" s="285" t="s">
        <v>107</v>
      </c>
      <c r="D8" s="282">
        <v>0</v>
      </c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</row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 spans="1:26">
      <c r="A16" s="286"/>
      <c r="B16" s="286"/>
      <c r="C16" s="286"/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286"/>
      <c r="U16" s="286"/>
      <c r="V16" s="286"/>
      <c r="W16" s="286"/>
      <c r="X16" s="286"/>
      <c r="Y16" s="286"/>
      <c r="Z16" s="28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201"/>
  <sheetViews>
    <sheetView showGridLines="0" showZeros="0" zoomScale="115" zoomScaleNormal="115" topLeftCell="A58" workbookViewId="0">
      <selection activeCell="F212" sqref="F212"/>
    </sheetView>
  </sheetViews>
  <sheetFormatPr defaultColWidth="9.12222222222222" defaultRowHeight="11.25"/>
  <cols>
    <col min="1" max="1" width="10.6222222222222" style="223" customWidth="1"/>
    <col min="2" max="2" width="13.6111111111111" style="75" customWidth="1"/>
    <col min="3" max="3" width="27.0888888888889" style="224" customWidth="1"/>
    <col min="4" max="4" width="30.8666666666667" style="75" customWidth="1"/>
    <col min="5" max="5" width="21.8777777777778" style="75" customWidth="1"/>
    <col min="6" max="6" width="9.62222222222222" style="75" customWidth="1"/>
    <col min="7" max="7" width="11.1222222222222" style="75" customWidth="1"/>
    <col min="8" max="8" width="10.8777777777778" style="75" customWidth="1"/>
    <col min="9" max="10" width="15.6444444444444" style="75" customWidth="1"/>
    <col min="11" max="11" width="17.2444444444444" style="75" customWidth="1"/>
    <col min="12" max="12" width="8.5" style="75" customWidth="1"/>
    <col min="13" max="13" width="9.87777777777778" style="75" customWidth="1"/>
    <col min="14" max="14" width="12.1666666666667" style="75" customWidth="1"/>
    <col min="15" max="15" width="13.3333333333333" style="75" customWidth="1"/>
    <col min="16" max="16" width="10.1333333333333" style="75" customWidth="1"/>
    <col min="17" max="17" width="9.98888888888889" style="75" customWidth="1"/>
    <col min="18" max="18" width="9.55555555555556" style="75" customWidth="1"/>
    <col min="19" max="19" width="9.56666666666667" style="75" customWidth="1"/>
    <col min="20" max="246" width="6.62222222222222" style="75" customWidth="1"/>
    <col min="247" max="16384" width="9.12222222222222" style="75"/>
  </cols>
  <sheetData>
    <row r="1" ht="23.1" customHeight="1" spans="1:246">
      <c r="A1" s="225"/>
      <c r="B1" s="226"/>
      <c r="C1" s="227"/>
      <c r="D1" s="228"/>
      <c r="E1" s="226"/>
      <c r="F1" s="226"/>
      <c r="G1" s="226"/>
      <c r="H1" s="226"/>
      <c r="I1" s="226"/>
      <c r="J1" s="226"/>
      <c r="K1" s="226"/>
      <c r="N1" s="245"/>
      <c r="O1" s="246"/>
      <c r="P1" s="246"/>
      <c r="S1" s="252" t="s">
        <v>339</v>
      </c>
      <c r="T1" s="252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246"/>
      <c r="AO1" s="246"/>
      <c r="AP1" s="246"/>
      <c r="AQ1" s="246"/>
      <c r="AR1" s="246"/>
      <c r="AS1" s="246"/>
      <c r="AT1" s="246"/>
      <c r="AU1" s="246"/>
      <c r="AV1" s="246"/>
      <c r="AW1" s="246"/>
      <c r="AX1" s="246"/>
      <c r="AY1" s="246"/>
      <c r="AZ1" s="246"/>
      <c r="BA1" s="246"/>
      <c r="BB1" s="246"/>
      <c r="BC1" s="246"/>
      <c r="BD1" s="246"/>
      <c r="BE1" s="246"/>
      <c r="BF1" s="246"/>
      <c r="BG1" s="246"/>
      <c r="BH1" s="246"/>
      <c r="BI1" s="246"/>
      <c r="BJ1" s="246"/>
      <c r="BK1" s="246"/>
      <c r="BL1" s="246"/>
      <c r="BM1" s="246"/>
      <c r="BN1" s="246"/>
      <c r="BO1" s="246"/>
      <c r="BP1" s="246"/>
      <c r="BQ1" s="246"/>
      <c r="BR1" s="246"/>
      <c r="BS1" s="246"/>
      <c r="BT1" s="246"/>
      <c r="BU1" s="246"/>
      <c r="BV1" s="246"/>
      <c r="BW1" s="246"/>
      <c r="BX1" s="246"/>
      <c r="BY1" s="246"/>
      <c r="BZ1" s="246"/>
      <c r="CA1" s="246"/>
      <c r="CB1" s="246"/>
      <c r="CC1" s="246"/>
      <c r="CD1" s="246"/>
      <c r="CE1" s="246"/>
      <c r="CF1" s="246"/>
      <c r="CG1" s="246"/>
      <c r="CH1" s="246"/>
      <c r="CI1" s="246"/>
      <c r="CJ1" s="246"/>
      <c r="CK1" s="246"/>
      <c r="CL1" s="246"/>
      <c r="CM1" s="246"/>
      <c r="CN1" s="246"/>
      <c r="CO1" s="246"/>
      <c r="CP1" s="246"/>
      <c r="CQ1" s="246"/>
      <c r="CR1" s="246"/>
      <c r="CS1" s="246"/>
      <c r="CT1" s="246"/>
      <c r="CU1" s="246"/>
      <c r="CV1" s="246"/>
      <c r="CW1" s="246"/>
      <c r="CX1" s="246"/>
      <c r="CY1" s="246"/>
      <c r="CZ1" s="246"/>
      <c r="DA1" s="246"/>
      <c r="DB1" s="246"/>
      <c r="DC1" s="246"/>
      <c r="DD1" s="246"/>
      <c r="DE1" s="246"/>
      <c r="DF1" s="246"/>
      <c r="DG1" s="246"/>
      <c r="DH1" s="246"/>
      <c r="DI1" s="246"/>
      <c r="DJ1" s="246"/>
      <c r="DK1" s="246"/>
      <c r="DL1" s="246"/>
      <c r="DM1" s="246"/>
      <c r="DN1" s="246"/>
      <c r="DO1" s="246"/>
      <c r="DP1" s="246"/>
      <c r="DQ1" s="246"/>
      <c r="DR1" s="246"/>
      <c r="DS1" s="246"/>
      <c r="DT1" s="246"/>
      <c r="DU1" s="246"/>
      <c r="DV1" s="246"/>
      <c r="DW1" s="246"/>
      <c r="DX1" s="246"/>
      <c r="DY1" s="246"/>
      <c r="DZ1" s="246"/>
      <c r="EA1" s="246"/>
      <c r="EB1" s="246"/>
      <c r="EC1" s="246"/>
      <c r="ED1" s="246"/>
      <c r="EE1" s="246"/>
      <c r="EF1" s="246"/>
      <c r="EG1" s="246"/>
      <c r="EH1" s="246"/>
      <c r="EI1" s="246"/>
      <c r="EJ1" s="246"/>
      <c r="EK1" s="246"/>
      <c r="EL1" s="246"/>
      <c r="EM1" s="246"/>
      <c r="EN1" s="246"/>
      <c r="EO1" s="246"/>
      <c r="EP1" s="246"/>
      <c r="EQ1" s="246"/>
      <c r="ER1" s="246"/>
      <c r="ES1" s="246"/>
      <c r="ET1" s="246"/>
      <c r="EU1" s="246"/>
      <c r="EV1" s="246"/>
      <c r="EW1" s="246"/>
      <c r="EX1" s="246"/>
      <c r="EY1" s="246"/>
      <c r="EZ1" s="246"/>
      <c r="FA1" s="246"/>
      <c r="FB1" s="246"/>
      <c r="FC1" s="246"/>
      <c r="FD1" s="246"/>
      <c r="FE1" s="246"/>
      <c r="FF1" s="246"/>
      <c r="FG1" s="246"/>
      <c r="FH1" s="246"/>
      <c r="FI1" s="246"/>
      <c r="FJ1" s="246"/>
      <c r="FK1" s="246"/>
      <c r="FL1" s="246"/>
      <c r="FM1" s="246"/>
      <c r="FN1" s="246"/>
      <c r="FO1" s="246"/>
      <c r="FP1" s="246"/>
      <c r="FQ1" s="246"/>
      <c r="FR1" s="246"/>
      <c r="FS1" s="246"/>
      <c r="FT1" s="246"/>
      <c r="FU1" s="246"/>
      <c r="FV1" s="246"/>
      <c r="FW1" s="246"/>
      <c r="FX1" s="246"/>
      <c r="FY1" s="246"/>
      <c r="FZ1" s="246"/>
      <c r="GA1" s="246"/>
      <c r="GB1" s="246"/>
      <c r="GC1" s="246"/>
      <c r="GD1" s="246"/>
      <c r="GE1" s="246"/>
      <c r="GF1" s="246"/>
      <c r="GG1" s="246"/>
      <c r="GH1" s="246"/>
      <c r="GI1" s="246"/>
      <c r="GJ1" s="246"/>
      <c r="GK1" s="246"/>
      <c r="GL1" s="246"/>
      <c r="GM1" s="246"/>
      <c r="GN1" s="246"/>
      <c r="GO1" s="246"/>
      <c r="GP1" s="246"/>
      <c r="GQ1" s="246"/>
      <c r="GR1" s="246"/>
      <c r="GS1" s="246"/>
      <c r="GT1" s="246"/>
      <c r="GU1" s="246"/>
      <c r="GV1" s="246"/>
      <c r="GW1" s="246"/>
      <c r="GX1" s="246"/>
      <c r="GY1" s="246"/>
      <c r="GZ1" s="246"/>
      <c r="HA1" s="246"/>
      <c r="HB1" s="246"/>
      <c r="HC1" s="246"/>
      <c r="HD1" s="246"/>
      <c r="HE1" s="246"/>
      <c r="HF1" s="246"/>
      <c r="HG1" s="246"/>
      <c r="HH1" s="246"/>
      <c r="HI1" s="246"/>
      <c r="HJ1" s="246"/>
      <c r="HK1" s="246"/>
      <c r="HL1" s="246"/>
      <c r="HM1" s="246"/>
      <c r="HN1" s="246"/>
      <c r="HO1" s="246"/>
      <c r="HP1" s="246"/>
      <c r="HQ1" s="246"/>
      <c r="HR1" s="246"/>
      <c r="HS1" s="246"/>
      <c r="HT1" s="246"/>
      <c r="HU1" s="246"/>
      <c r="HV1" s="246"/>
      <c r="HW1" s="246"/>
      <c r="HX1" s="246"/>
      <c r="HY1" s="246"/>
      <c r="HZ1" s="246"/>
      <c r="IA1" s="246"/>
      <c r="IB1" s="246"/>
      <c r="IC1" s="246"/>
      <c r="ID1" s="246"/>
      <c r="IE1" s="246"/>
      <c r="IF1" s="246"/>
      <c r="IG1" s="246"/>
      <c r="IH1" s="246"/>
      <c r="II1" s="246"/>
      <c r="IJ1" s="246"/>
      <c r="IK1" s="246"/>
      <c r="IL1" s="246"/>
    </row>
    <row r="2" ht="23.1" customHeight="1" spans="2:246">
      <c r="B2" s="229" t="s">
        <v>340</v>
      </c>
      <c r="C2" s="230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6"/>
      <c r="BX2" s="246"/>
      <c r="BY2" s="246"/>
      <c r="BZ2" s="246"/>
      <c r="CA2" s="246"/>
      <c r="CB2" s="246"/>
      <c r="CC2" s="246"/>
      <c r="CD2" s="246"/>
      <c r="CE2" s="246"/>
      <c r="CF2" s="246"/>
      <c r="CG2" s="246"/>
      <c r="CH2" s="246"/>
      <c r="CI2" s="246"/>
      <c r="CJ2" s="246"/>
      <c r="CK2" s="246"/>
      <c r="CL2" s="246"/>
      <c r="CM2" s="246"/>
      <c r="CN2" s="246"/>
      <c r="CO2" s="246"/>
      <c r="CP2" s="246"/>
      <c r="CQ2" s="246"/>
      <c r="CR2" s="246"/>
      <c r="CS2" s="246"/>
      <c r="CT2" s="246"/>
      <c r="CU2" s="246"/>
      <c r="CV2" s="246"/>
      <c r="CW2" s="246"/>
      <c r="CX2" s="246"/>
      <c r="CY2" s="246"/>
      <c r="CZ2" s="246"/>
      <c r="DA2" s="246"/>
      <c r="DB2" s="246"/>
      <c r="DC2" s="246"/>
      <c r="DD2" s="246"/>
      <c r="DE2" s="246"/>
      <c r="DF2" s="246"/>
      <c r="DG2" s="246"/>
      <c r="DH2" s="246"/>
      <c r="DI2" s="246"/>
      <c r="DJ2" s="246"/>
      <c r="DK2" s="246"/>
      <c r="DL2" s="246"/>
      <c r="DM2" s="246"/>
      <c r="DN2" s="246"/>
      <c r="DO2" s="246"/>
      <c r="DP2" s="246"/>
      <c r="DQ2" s="246"/>
      <c r="DR2" s="246"/>
      <c r="DS2" s="246"/>
      <c r="DT2" s="246"/>
      <c r="DU2" s="246"/>
      <c r="DV2" s="246"/>
      <c r="DW2" s="246"/>
      <c r="DX2" s="246"/>
      <c r="DY2" s="246"/>
      <c r="DZ2" s="246"/>
      <c r="EA2" s="246"/>
      <c r="EB2" s="246"/>
      <c r="EC2" s="246"/>
      <c r="ED2" s="246"/>
      <c r="EE2" s="246"/>
      <c r="EF2" s="246"/>
      <c r="EG2" s="246"/>
      <c r="EH2" s="246"/>
      <c r="EI2" s="246"/>
      <c r="EJ2" s="246"/>
      <c r="EK2" s="246"/>
      <c r="EL2" s="246"/>
      <c r="EM2" s="246"/>
      <c r="EN2" s="246"/>
      <c r="EO2" s="246"/>
      <c r="EP2" s="246"/>
      <c r="EQ2" s="246"/>
      <c r="ER2" s="246"/>
      <c r="ES2" s="246"/>
      <c r="ET2" s="246"/>
      <c r="EU2" s="246"/>
      <c r="EV2" s="246"/>
      <c r="EW2" s="246"/>
      <c r="EX2" s="246"/>
      <c r="EY2" s="246"/>
      <c r="EZ2" s="246"/>
      <c r="FA2" s="246"/>
      <c r="FB2" s="246"/>
      <c r="FC2" s="246"/>
      <c r="FD2" s="246"/>
      <c r="FE2" s="246"/>
      <c r="FF2" s="246"/>
      <c r="FG2" s="246"/>
      <c r="FH2" s="246"/>
      <c r="FI2" s="246"/>
      <c r="FJ2" s="246"/>
      <c r="FK2" s="246"/>
      <c r="FL2" s="246"/>
      <c r="FM2" s="246"/>
      <c r="FN2" s="246"/>
      <c r="FO2" s="246"/>
      <c r="FP2" s="246"/>
      <c r="FQ2" s="246"/>
      <c r="FR2" s="246"/>
      <c r="FS2" s="246"/>
      <c r="FT2" s="246"/>
      <c r="FU2" s="246"/>
      <c r="FV2" s="246"/>
      <c r="FW2" s="246"/>
      <c r="FX2" s="246"/>
      <c r="FY2" s="246"/>
      <c r="FZ2" s="246"/>
      <c r="GA2" s="246"/>
      <c r="GB2" s="246"/>
      <c r="GC2" s="246"/>
      <c r="GD2" s="246"/>
      <c r="GE2" s="246"/>
      <c r="GF2" s="246"/>
      <c r="GG2" s="246"/>
      <c r="GH2" s="246"/>
      <c r="GI2" s="246"/>
      <c r="GJ2" s="246"/>
      <c r="GK2" s="246"/>
      <c r="GL2" s="246"/>
      <c r="GM2" s="246"/>
      <c r="GN2" s="246"/>
      <c r="GO2" s="246"/>
      <c r="GP2" s="246"/>
      <c r="GQ2" s="246"/>
      <c r="GR2" s="246"/>
      <c r="GS2" s="246"/>
      <c r="GT2" s="246"/>
      <c r="GU2" s="246"/>
      <c r="GV2" s="246"/>
      <c r="GW2" s="246"/>
      <c r="GX2" s="246"/>
      <c r="GY2" s="246"/>
      <c r="GZ2" s="246"/>
      <c r="HA2" s="246"/>
      <c r="HB2" s="246"/>
      <c r="HC2" s="246"/>
      <c r="HD2" s="246"/>
      <c r="HE2" s="246"/>
      <c r="HF2" s="246"/>
      <c r="HG2" s="246"/>
      <c r="HH2" s="246"/>
      <c r="HI2" s="246"/>
      <c r="HJ2" s="246"/>
      <c r="HK2" s="246"/>
      <c r="HL2" s="246"/>
      <c r="HM2" s="246"/>
      <c r="HN2" s="246"/>
      <c r="HO2" s="246"/>
      <c r="HP2" s="246"/>
      <c r="HQ2" s="246"/>
      <c r="HR2" s="246"/>
      <c r="HS2" s="246"/>
      <c r="HT2" s="246"/>
      <c r="HU2" s="246"/>
      <c r="HV2" s="246"/>
      <c r="HW2" s="246"/>
      <c r="HX2" s="246"/>
      <c r="HY2" s="246"/>
      <c r="HZ2" s="246"/>
      <c r="IA2" s="246"/>
      <c r="IB2" s="246"/>
      <c r="IC2" s="246"/>
      <c r="ID2" s="246"/>
      <c r="IE2" s="246"/>
      <c r="IF2" s="246"/>
      <c r="IG2" s="246"/>
      <c r="IH2" s="246"/>
      <c r="II2" s="246"/>
      <c r="IJ2" s="246"/>
      <c r="IK2" s="246"/>
      <c r="IL2" s="246"/>
    </row>
    <row r="3" s="74" customFormat="1" ht="23.1" customHeight="1" spans="1:246">
      <c r="A3" s="231"/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47"/>
      <c r="M3" s="248"/>
      <c r="N3" s="249"/>
      <c r="O3" s="246"/>
      <c r="P3" s="246"/>
      <c r="S3" s="253" t="s">
        <v>88</v>
      </c>
      <c r="T3" s="253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6"/>
      <c r="AZ3" s="246"/>
      <c r="BA3" s="246"/>
      <c r="BB3" s="246"/>
      <c r="BC3" s="246"/>
      <c r="BD3" s="246"/>
      <c r="BE3" s="246"/>
      <c r="BF3" s="246"/>
      <c r="BG3" s="246"/>
      <c r="BH3" s="246"/>
      <c r="BI3" s="246"/>
      <c r="BJ3" s="246"/>
      <c r="BK3" s="246"/>
      <c r="BL3" s="246"/>
      <c r="BM3" s="246"/>
      <c r="BN3" s="246"/>
      <c r="BO3" s="246"/>
      <c r="BP3" s="246"/>
      <c r="BQ3" s="246"/>
      <c r="BR3" s="246"/>
      <c r="BS3" s="246"/>
      <c r="BT3" s="246"/>
      <c r="BU3" s="246"/>
      <c r="BV3" s="246"/>
      <c r="BW3" s="246"/>
      <c r="BX3" s="246"/>
      <c r="BY3" s="246"/>
      <c r="BZ3" s="246"/>
      <c r="CA3" s="246"/>
      <c r="CB3" s="246"/>
      <c r="CC3" s="246"/>
      <c r="CD3" s="246"/>
      <c r="CE3" s="246"/>
      <c r="CF3" s="246"/>
      <c r="CG3" s="246"/>
      <c r="CH3" s="246"/>
      <c r="CI3" s="246"/>
      <c r="CJ3" s="246"/>
      <c r="CK3" s="246"/>
      <c r="CL3" s="246"/>
      <c r="CM3" s="246"/>
      <c r="CN3" s="246"/>
      <c r="CO3" s="246"/>
      <c r="CP3" s="246"/>
      <c r="CQ3" s="246"/>
      <c r="CR3" s="246"/>
      <c r="CS3" s="246"/>
      <c r="CT3" s="246"/>
      <c r="CU3" s="246"/>
      <c r="CV3" s="246"/>
      <c r="CW3" s="246"/>
      <c r="CX3" s="246"/>
      <c r="CY3" s="246"/>
      <c r="CZ3" s="246"/>
      <c r="DA3" s="246"/>
      <c r="DB3" s="246"/>
      <c r="DC3" s="246"/>
      <c r="DD3" s="246"/>
      <c r="DE3" s="246"/>
      <c r="DF3" s="246"/>
      <c r="DG3" s="246"/>
      <c r="DH3" s="246"/>
      <c r="DI3" s="246"/>
      <c r="DJ3" s="246"/>
      <c r="DK3" s="246"/>
      <c r="DL3" s="246"/>
      <c r="DM3" s="246"/>
      <c r="DN3" s="246"/>
      <c r="DO3" s="246"/>
      <c r="DP3" s="246"/>
      <c r="DQ3" s="246"/>
      <c r="DR3" s="246"/>
      <c r="DS3" s="246"/>
      <c r="DT3" s="246"/>
      <c r="DU3" s="246"/>
      <c r="DV3" s="246"/>
      <c r="DW3" s="246"/>
      <c r="DX3" s="246"/>
      <c r="DY3" s="246"/>
      <c r="DZ3" s="246"/>
      <c r="EA3" s="246"/>
      <c r="EB3" s="246"/>
      <c r="EC3" s="246"/>
      <c r="ED3" s="246"/>
      <c r="EE3" s="246"/>
      <c r="EF3" s="246"/>
      <c r="EG3" s="246"/>
      <c r="EH3" s="246"/>
      <c r="EI3" s="246"/>
      <c r="EJ3" s="246"/>
      <c r="EK3" s="246"/>
      <c r="EL3" s="246"/>
      <c r="EM3" s="246"/>
      <c r="EN3" s="246"/>
      <c r="EO3" s="246"/>
      <c r="EP3" s="246"/>
      <c r="EQ3" s="246"/>
      <c r="ER3" s="246"/>
      <c r="ES3" s="246"/>
      <c r="ET3" s="246"/>
      <c r="EU3" s="246"/>
      <c r="EV3" s="246"/>
      <c r="EW3" s="246"/>
      <c r="EX3" s="246"/>
      <c r="EY3" s="246"/>
      <c r="EZ3" s="246"/>
      <c r="FA3" s="246"/>
      <c r="FB3" s="246"/>
      <c r="FC3" s="246"/>
      <c r="FD3" s="246"/>
      <c r="FE3" s="246"/>
      <c r="FF3" s="246"/>
      <c r="FG3" s="246"/>
      <c r="FH3" s="246"/>
      <c r="FI3" s="246"/>
      <c r="FJ3" s="246"/>
      <c r="FK3" s="246"/>
      <c r="FL3" s="246"/>
      <c r="FM3" s="246"/>
      <c r="FN3" s="246"/>
      <c r="FO3" s="246"/>
      <c r="FP3" s="246"/>
      <c r="FQ3" s="246"/>
      <c r="FR3" s="246"/>
      <c r="FS3" s="246"/>
      <c r="FT3" s="246"/>
      <c r="FU3" s="246"/>
      <c r="FV3" s="246"/>
      <c r="FW3" s="246"/>
      <c r="FX3" s="246"/>
      <c r="FY3" s="246"/>
      <c r="FZ3" s="246"/>
      <c r="GA3" s="246"/>
      <c r="GB3" s="246"/>
      <c r="GC3" s="246"/>
      <c r="GD3" s="246"/>
      <c r="GE3" s="246"/>
      <c r="GF3" s="246"/>
      <c r="GG3" s="246"/>
      <c r="GH3" s="246"/>
      <c r="GI3" s="246"/>
      <c r="GJ3" s="246"/>
      <c r="GK3" s="246"/>
      <c r="GL3" s="246"/>
      <c r="GM3" s="246"/>
      <c r="GN3" s="246"/>
      <c r="GO3" s="246"/>
      <c r="GP3" s="246"/>
      <c r="GQ3" s="246"/>
      <c r="GR3" s="246"/>
      <c r="GS3" s="246"/>
      <c r="GT3" s="246"/>
      <c r="GU3" s="246"/>
      <c r="GV3" s="246"/>
      <c r="GW3" s="246"/>
      <c r="GX3" s="246"/>
      <c r="GY3" s="246"/>
      <c r="GZ3" s="246"/>
      <c r="HA3" s="246"/>
      <c r="HB3" s="246"/>
      <c r="HC3" s="246"/>
      <c r="HD3" s="246"/>
      <c r="HE3" s="246"/>
      <c r="HF3" s="246"/>
      <c r="HG3" s="246"/>
      <c r="HH3" s="246"/>
      <c r="HI3" s="246"/>
      <c r="HJ3" s="246"/>
      <c r="HK3" s="246"/>
      <c r="HL3" s="246"/>
      <c r="HM3" s="246"/>
      <c r="HN3" s="246"/>
      <c r="HO3" s="246"/>
      <c r="HP3" s="246"/>
      <c r="HQ3" s="246"/>
      <c r="HR3" s="246"/>
      <c r="HS3" s="246"/>
      <c r="HT3" s="246"/>
      <c r="HU3" s="246"/>
      <c r="HV3" s="246"/>
      <c r="HW3" s="246"/>
      <c r="HX3" s="246"/>
      <c r="HY3" s="246"/>
      <c r="HZ3" s="246"/>
      <c r="IA3" s="246"/>
      <c r="IB3" s="246"/>
      <c r="IC3" s="246"/>
      <c r="ID3" s="246"/>
      <c r="IE3" s="246"/>
      <c r="IF3" s="246"/>
      <c r="IG3" s="246"/>
      <c r="IH3" s="246"/>
      <c r="II3" s="246"/>
      <c r="IJ3" s="246"/>
      <c r="IK3" s="246"/>
      <c r="IL3" s="246"/>
    </row>
    <row r="4" s="74" customFormat="1" ht="23.1" customHeight="1" spans="1:248">
      <c r="A4" s="232" t="s">
        <v>341</v>
      </c>
      <c r="B4" s="126" t="s">
        <v>89</v>
      </c>
      <c r="C4" s="158" t="s">
        <v>90</v>
      </c>
      <c r="D4" s="126" t="s">
        <v>342</v>
      </c>
      <c r="E4" s="126" t="s">
        <v>343</v>
      </c>
      <c r="F4" s="126" t="s">
        <v>344</v>
      </c>
      <c r="G4" s="126" t="s">
        <v>345</v>
      </c>
      <c r="H4" s="126" t="s">
        <v>346</v>
      </c>
      <c r="I4" s="126" t="s">
        <v>91</v>
      </c>
      <c r="J4" s="250" t="s">
        <v>92</v>
      </c>
      <c r="K4" s="250"/>
      <c r="L4" s="250"/>
      <c r="M4" s="80" t="s">
        <v>93</v>
      </c>
      <c r="N4" s="126" t="s">
        <v>94</v>
      </c>
      <c r="O4" s="126" t="s">
        <v>95</v>
      </c>
      <c r="P4" s="126"/>
      <c r="Q4" s="126" t="s">
        <v>96</v>
      </c>
      <c r="R4" s="126" t="s">
        <v>97</v>
      </c>
      <c r="S4" s="126" t="s">
        <v>98</v>
      </c>
      <c r="T4" s="126" t="s">
        <v>99</v>
      </c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6"/>
      <c r="BH4" s="246"/>
      <c r="BI4" s="246"/>
      <c r="BJ4" s="246"/>
      <c r="BK4" s="246"/>
      <c r="BL4" s="246"/>
      <c r="BM4" s="246"/>
      <c r="BN4" s="246"/>
      <c r="BO4" s="246"/>
      <c r="BP4" s="246"/>
      <c r="BQ4" s="246"/>
      <c r="BR4" s="246"/>
      <c r="BS4" s="246"/>
      <c r="BT4" s="246"/>
      <c r="BU4" s="246"/>
      <c r="BV4" s="246"/>
      <c r="BW4" s="246"/>
      <c r="BX4" s="246"/>
      <c r="BY4" s="246"/>
      <c r="BZ4" s="246"/>
      <c r="CA4" s="246"/>
      <c r="CB4" s="246"/>
      <c r="CC4" s="246"/>
      <c r="CD4" s="246"/>
      <c r="CE4" s="246"/>
      <c r="CF4" s="246"/>
      <c r="CG4" s="246"/>
      <c r="CH4" s="246"/>
      <c r="CI4" s="246"/>
      <c r="CJ4" s="246"/>
      <c r="CK4" s="246"/>
      <c r="CL4" s="246"/>
      <c r="CM4" s="246"/>
      <c r="CN4" s="246"/>
      <c r="CO4" s="246"/>
      <c r="CP4" s="246"/>
      <c r="CQ4" s="246"/>
      <c r="CR4" s="246"/>
      <c r="CS4" s="246"/>
      <c r="CT4" s="246"/>
      <c r="CU4" s="246"/>
      <c r="CV4" s="246"/>
      <c r="CW4" s="246"/>
      <c r="CX4" s="246"/>
      <c r="CY4" s="246"/>
      <c r="CZ4" s="246"/>
      <c r="DA4" s="246"/>
      <c r="DB4" s="246"/>
      <c r="DC4" s="246"/>
      <c r="DD4" s="246"/>
      <c r="DE4" s="246"/>
      <c r="DF4" s="246"/>
      <c r="DG4" s="246"/>
      <c r="DH4" s="246"/>
      <c r="DI4" s="246"/>
      <c r="DJ4" s="246"/>
      <c r="DK4" s="246"/>
      <c r="DL4" s="246"/>
      <c r="DM4" s="246"/>
      <c r="DN4" s="246"/>
      <c r="DO4" s="246"/>
      <c r="DP4" s="246"/>
      <c r="DQ4" s="246"/>
      <c r="DR4" s="246"/>
      <c r="DS4" s="246"/>
      <c r="DT4" s="246"/>
      <c r="DU4" s="246"/>
      <c r="DV4" s="246"/>
      <c r="DW4" s="246"/>
      <c r="DX4" s="246"/>
      <c r="DY4" s="246"/>
      <c r="DZ4" s="246"/>
      <c r="EA4" s="246"/>
      <c r="EB4" s="246"/>
      <c r="EC4" s="246"/>
      <c r="ED4" s="246"/>
      <c r="EE4" s="246"/>
      <c r="EF4" s="246"/>
      <c r="EG4" s="246"/>
      <c r="EH4" s="246"/>
      <c r="EI4" s="246"/>
      <c r="EJ4" s="246"/>
      <c r="EK4" s="246"/>
      <c r="EL4" s="246"/>
      <c r="EM4" s="246"/>
      <c r="EN4" s="246"/>
      <c r="EO4" s="246"/>
      <c r="EP4" s="246"/>
      <c r="EQ4" s="246"/>
      <c r="ER4" s="246"/>
      <c r="ES4" s="246"/>
      <c r="ET4" s="246"/>
      <c r="EU4" s="246"/>
      <c r="EV4" s="246"/>
      <c r="EW4" s="246"/>
      <c r="EX4" s="246"/>
      <c r="EY4" s="246"/>
      <c r="EZ4" s="246"/>
      <c r="FA4" s="246"/>
      <c r="FB4" s="246"/>
      <c r="FC4" s="246"/>
      <c r="FD4" s="246"/>
      <c r="FE4" s="246"/>
      <c r="FF4" s="246"/>
      <c r="FG4" s="246"/>
      <c r="FH4" s="246"/>
      <c r="FI4" s="246"/>
      <c r="FJ4" s="246"/>
      <c r="FK4" s="246"/>
      <c r="FL4" s="246"/>
      <c r="FM4" s="246"/>
      <c r="FN4" s="246"/>
      <c r="FO4" s="246"/>
      <c r="FP4" s="246"/>
      <c r="FQ4" s="246"/>
      <c r="FR4" s="246"/>
      <c r="FS4" s="246"/>
      <c r="FT4" s="246"/>
      <c r="FU4" s="246"/>
      <c r="FV4" s="246"/>
      <c r="FW4" s="246"/>
      <c r="FX4" s="246"/>
      <c r="FY4" s="246"/>
      <c r="FZ4" s="246"/>
      <c r="GA4" s="246"/>
      <c r="GB4" s="246"/>
      <c r="GC4" s="246"/>
      <c r="GD4" s="246"/>
      <c r="GE4" s="246"/>
      <c r="GF4" s="246"/>
      <c r="GG4" s="246"/>
      <c r="GH4" s="246"/>
      <c r="GI4" s="246"/>
      <c r="GJ4" s="246"/>
      <c r="GK4" s="246"/>
      <c r="GL4" s="246"/>
      <c r="GM4" s="246"/>
      <c r="GN4" s="246"/>
      <c r="GO4" s="246"/>
      <c r="GP4" s="246"/>
      <c r="GQ4" s="246"/>
      <c r="GR4" s="246"/>
      <c r="GS4" s="246"/>
      <c r="GT4" s="246"/>
      <c r="GU4" s="246"/>
      <c r="GV4" s="246"/>
      <c r="GW4" s="246"/>
      <c r="GX4" s="246"/>
      <c r="GY4" s="246"/>
      <c r="GZ4" s="246"/>
      <c r="HA4" s="246"/>
      <c r="HB4" s="246"/>
      <c r="HC4" s="246"/>
      <c r="HD4" s="246"/>
      <c r="HE4" s="246"/>
      <c r="HF4" s="246"/>
      <c r="HG4" s="246"/>
      <c r="HH4" s="246"/>
      <c r="HI4" s="246"/>
      <c r="HJ4" s="246"/>
      <c r="HK4" s="246"/>
      <c r="HL4" s="246"/>
      <c r="HM4" s="246"/>
      <c r="HN4" s="246"/>
      <c r="HO4" s="246"/>
      <c r="HP4" s="246"/>
      <c r="HQ4" s="246"/>
      <c r="HR4" s="246"/>
      <c r="HS4" s="246"/>
      <c r="HT4" s="246"/>
      <c r="HU4" s="246"/>
      <c r="HV4" s="246"/>
      <c r="HW4" s="246"/>
      <c r="HX4" s="246"/>
      <c r="HY4" s="246"/>
      <c r="HZ4" s="246"/>
      <c r="IA4" s="246"/>
      <c r="IB4" s="246"/>
      <c r="IC4" s="246"/>
      <c r="ID4" s="246"/>
      <c r="IE4" s="246"/>
      <c r="IF4" s="246"/>
      <c r="IG4" s="246"/>
      <c r="IH4" s="246"/>
      <c r="II4" s="246"/>
      <c r="IJ4" s="246"/>
      <c r="IK4" s="246"/>
      <c r="IL4" s="246"/>
      <c r="IM4" s="246"/>
      <c r="IN4" s="246"/>
    </row>
    <row r="5" s="74" customFormat="1" ht="23.1" customHeight="1" spans="1:248">
      <c r="A5" s="232"/>
      <c r="B5" s="126"/>
      <c r="C5" s="158"/>
      <c r="D5" s="126"/>
      <c r="E5" s="126"/>
      <c r="F5" s="126"/>
      <c r="G5" s="126"/>
      <c r="H5" s="126"/>
      <c r="I5" s="126"/>
      <c r="J5" s="126" t="s">
        <v>127</v>
      </c>
      <c r="K5" s="126" t="s">
        <v>101</v>
      </c>
      <c r="L5" s="126" t="s">
        <v>102</v>
      </c>
      <c r="M5" s="126"/>
      <c r="N5" s="126"/>
      <c r="O5" s="126"/>
      <c r="P5" s="126"/>
      <c r="Q5" s="126"/>
      <c r="R5" s="126"/>
      <c r="S5" s="126"/>
      <c r="T5" s="12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6"/>
      <c r="BR5" s="246"/>
      <c r="BS5" s="246"/>
      <c r="BT5" s="246"/>
      <c r="BU5" s="246"/>
      <c r="BV5" s="246"/>
      <c r="BW5" s="246"/>
      <c r="BX5" s="246"/>
      <c r="BY5" s="246"/>
      <c r="BZ5" s="246"/>
      <c r="CA5" s="246"/>
      <c r="CB5" s="246"/>
      <c r="CC5" s="246"/>
      <c r="CD5" s="246"/>
      <c r="CE5" s="246"/>
      <c r="CF5" s="246"/>
      <c r="CG5" s="246"/>
      <c r="CH5" s="246"/>
      <c r="CI5" s="246"/>
      <c r="CJ5" s="246"/>
      <c r="CK5" s="246"/>
      <c r="CL5" s="246"/>
      <c r="CM5" s="246"/>
      <c r="CN5" s="246"/>
      <c r="CO5" s="246"/>
      <c r="CP5" s="246"/>
      <c r="CQ5" s="246"/>
      <c r="CR5" s="246"/>
      <c r="CS5" s="246"/>
      <c r="CT5" s="246"/>
      <c r="CU5" s="246"/>
      <c r="CV5" s="246"/>
      <c r="CW5" s="246"/>
      <c r="CX5" s="246"/>
      <c r="CY5" s="246"/>
      <c r="CZ5" s="246"/>
      <c r="DA5" s="246"/>
      <c r="DB5" s="246"/>
      <c r="DC5" s="246"/>
      <c r="DD5" s="246"/>
      <c r="DE5" s="246"/>
      <c r="DF5" s="246"/>
      <c r="DG5" s="246"/>
      <c r="DH5" s="246"/>
      <c r="DI5" s="246"/>
      <c r="DJ5" s="246"/>
      <c r="DK5" s="246"/>
      <c r="DL5" s="246"/>
      <c r="DM5" s="246"/>
      <c r="DN5" s="246"/>
      <c r="DO5" s="246"/>
      <c r="DP5" s="246"/>
      <c r="DQ5" s="246"/>
      <c r="DR5" s="246"/>
      <c r="DS5" s="246"/>
      <c r="DT5" s="246"/>
      <c r="DU5" s="246"/>
      <c r="DV5" s="246"/>
      <c r="DW5" s="246"/>
      <c r="DX5" s="246"/>
      <c r="DY5" s="246"/>
      <c r="DZ5" s="246"/>
      <c r="EA5" s="246"/>
      <c r="EB5" s="246"/>
      <c r="EC5" s="246"/>
      <c r="ED5" s="246"/>
      <c r="EE5" s="246"/>
      <c r="EF5" s="246"/>
      <c r="EG5" s="246"/>
      <c r="EH5" s="246"/>
      <c r="EI5" s="246"/>
      <c r="EJ5" s="246"/>
      <c r="EK5" s="246"/>
      <c r="EL5" s="246"/>
      <c r="EM5" s="246"/>
      <c r="EN5" s="246"/>
      <c r="EO5" s="246"/>
      <c r="EP5" s="246"/>
      <c r="EQ5" s="246"/>
      <c r="ER5" s="246"/>
      <c r="ES5" s="246"/>
      <c r="ET5" s="246"/>
      <c r="EU5" s="246"/>
      <c r="EV5" s="246"/>
      <c r="EW5" s="246"/>
      <c r="EX5" s="246"/>
      <c r="EY5" s="246"/>
      <c r="EZ5" s="246"/>
      <c r="FA5" s="246"/>
      <c r="FB5" s="246"/>
      <c r="FC5" s="246"/>
      <c r="FD5" s="246"/>
      <c r="FE5" s="246"/>
      <c r="FF5" s="246"/>
      <c r="FG5" s="246"/>
      <c r="FH5" s="246"/>
      <c r="FI5" s="246"/>
      <c r="FJ5" s="246"/>
      <c r="FK5" s="246"/>
      <c r="FL5" s="246"/>
      <c r="FM5" s="246"/>
      <c r="FN5" s="246"/>
      <c r="FO5" s="246"/>
      <c r="FP5" s="246"/>
      <c r="FQ5" s="246"/>
      <c r="FR5" s="246"/>
      <c r="FS5" s="246"/>
      <c r="FT5" s="246"/>
      <c r="FU5" s="246"/>
      <c r="FV5" s="246"/>
      <c r="FW5" s="246"/>
      <c r="FX5" s="246"/>
      <c r="FY5" s="246"/>
      <c r="FZ5" s="246"/>
      <c r="GA5" s="246"/>
      <c r="GB5" s="246"/>
      <c r="GC5" s="246"/>
      <c r="GD5" s="246"/>
      <c r="GE5" s="246"/>
      <c r="GF5" s="246"/>
      <c r="GG5" s="246"/>
      <c r="GH5" s="246"/>
      <c r="GI5" s="246"/>
      <c r="GJ5" s="246"/>
      <c r="GK5" s="246"/>
      <c r="GL5" s="246"/>
      <c r="GM5" s="246"/>
      <c r="GN5" s="246"/>
      <c r="GO5" s="246"/>
      <c r="GP5" s="246"/>
      <c r="GQ5" s="246"/>
      <c r="GR5" s="246"/>
      <c r="GS5" s="246"/>
      <c r="GT5" s="246"/>
      <c r="GU5" s="246"/>
      <c r="GV5" s="246"/>
      <c r="GW5" s="246"/>
      <c r="GX5" s="246"/>
      <c r="GY5" s="246"/>
      <c r="GZ5" s="246"/>
      <c r="HA5" s="246"/>
      <c r="HB5" s="246"/>
      <c r="HC5" s="246"/>
      <c r="HD5" s="246"/>
      <c r="HE5" s="246"/>
      <c r="HF5" s="246"/>
      <c r="HG5" s="246"/>
      <c r="HH5" s="246"/>
      <c r="HI5" s="246"/>
      <c r="HJ5" s="246"/>
      <c r="HK5" s="246"/>
      <c r="HL5" s="246"/>
      <c r="HM5" s="246"/>
      <c r="HN5" s="246"/>
      <c r="HO5" s="246"/>
      <c r="HP5" s="246"/>
      <c r="HQ5" s="246"/>
      <c r="HR5" s="246"/>
      <c r="HS5" s="246"/>
      <c r="HT5" s="246"/>
      <c r="HU5" s="246"/>
      <c r="HV5" s="246"/>
      <c r="HW5" s="246"/>
      <c r="HX5" s="246"/>
      <c r="HY5" s="246"/>
      <c r="HZ5" s="246"/>
      <c r="IA5" s="246"/>
      <c r="IB5" s="246"/>
      <c r="IC5" s="246"/>
      <c r="ID5" s="246"/>
      <c r="IE5" s="246"/>
      <c r="IF5" s="246"/>
      <c r="IG5" s="246"/>
      <c r="IH5" s="246"/>
      <c r="II5" s="246"/>
      <c r="IJ5" s="246"/>
      <c r="IK5" s="246"/>
      <c r="IL5" s="246"/>
      <c r="IM5" s="246"/>
      <c r="IN5" s="246"/>
    </row>
    <row r="6" s="74" customFormat="1" ht="19.5" customHeight="1" spans="1:248">
      <c r="A6" s="232"/>
      <c r="B6" s="126"/>
      <c r="C6" s="158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 t="s">
        <v>103</v>
      </c>
      <c r="P6" s="126" t="s">
        <v>104</v>
      </c>
      <c r="Q6" s="126"/>
      <c r="R6" s="126"/>
      <c r="S6" s="126"/>
      <c r="T6" s="126"/>
      <c r="AL6" s="246"/>
      <c r="AM6" s="246"/>
      <c r="AN6" s="246"/>
      <c r="AO6" s="246"/>
      <c r="AP6" s="246"/>
      <c r="AQ6" s="246"/>
      <c r="AR6" s="246"/>
      <c r="AS6" s="246"/>
      <c r="AT6" s="246"/>
      <c r="AU6" s="246"/>
      <c r="AV6" s="246"/>
      <c r="AW6" s="246"/>
      <c r="AX6" s="246"/>
      <c r="AY6" s="246"/>
      <c r="AZ6" s="246"/>
      <c r="BA6" s="246"/>
      <c r="BB6" s="246"/>
      <c r="BC6" s="246"/>
      <c r="BD6" s="246"/>
      <c r="BE6" s="246"/>
      <c r="BF6" s="246"/>
      <c r="BG6" s="246"/>
      <c r="BH6" s="246"/>
      <c r="BI6" s="246"/>
      <c r="BJ6" s="246"/>
      <c r="BK6" s="246"/>
      <c r="BL6" s="246"/>
      <c r="BM6" s="246"/>
      <c r="BN6" s="246"/>
      <c r="BO6" s="246"/>
      <c r="BP6" s="246"/>
      <c r="BQ6" s="246"/>
      <c r="BR6" s="246"/>
      <c r="BS6" s="246"/>
      <c r="BT6" s="246"/>
      <c r="BU6" s="246"/>
      <c r="BV6" s="246"/>
      <c r="BW6" s="246"/>
      <c r="BX6" s="246"/>
      <c r="BY6" s="246"/>
      <c r="BZ6" s="246"/>
      <c r="CA6" s="246"/>
      <c r="CB6" s="246"/>
      <c r="CC6" s="246"/>
      <c r="CD6" s="246"/>
      <c r="CE6" s="246"/>
      <c r="CF6" s="246"/>
      <c r="CG6" s="246"/>
      <c r="CH6" s="246"/>
      <c r="CI6" s="246"/>
      <c r="CJ6" s="246"/>
      <c r="CK6" s="246"/>
      <c r="CL6" s="246"/>
      <c r="CM6" s="246"/>
      <c r="CN6" s="246"/>
      <c r="CO6" s="246"/>
      <c r="CP6" s="246"/>
      <c r="CQ6" s="246"/>
      <c r="CR6" s="246"/>
      <c r="CS6" s="246"/>
      <c r="CT6" s="246"/>
      <c r="CU6" s="246"/>
      <c r="CV6" s="246"/>
      <c r="CW6" s="246"/>
      <c r="CX6" s="246"/>
      <c r="CY6" s="246"/>
      <c r="CZ6" s="246"/>
      <c r="DA6" s="246"/>
      <c r="DB6" s="246"/>
      <c r="DC6" s="246"/>
      <c r="DD6" s="246"/>
      <c r="DE6" s="246"/>
      <c r="DF6" s="246"/>
      <c r="DG6" s="246"/>
      <c r="DH6" s="246"/>
      <c r="DI6" s="246"/>
      <c r="DJ6" s="246"/>
      <c r="DK6" s="246"/>
      <c r="DL6" s="246"/>
      <c r="DM6" s="246"/>
      <c r="DN6" s="246"/>
      <c r="DO6" s="246"/>
      <c r="DP6" s="246"/>
      <c r="DQ6" s="246"/>
      <c r="DR6" s="246"/>
      <c r="DS6" s="246"/>
      <c r="DT6" s="246"/>
      <c r="DU6" s="246"/>
      <c r="DV6" s="246"/>
      <c r="DW6" s="246"/>
      <c r="DX6" s="246"/>
      <c r="DY6" s="246"/>
      <c r="DZ6" s="246"/>
      <c r="EA6" s="246"/>
      <c r="EB6" s="246"/>
      <c r="EC6" s="246"/>
      <c r="ED6" s="246"/>
      <c r="EE6" s="246"/>
      <c r="EF6" s="246"/>
      <c r="EG6" s="246"/>
      <c r="EH6" s="246"/>
      <c r="EI6" s="246"/>
      <c r="EJ6" s="246"/>
      <c r="EK6" s="246"/>
      <c r="EL6" s="246"/>
      <c r="EM6" s="246"/>
      <c r="EN6" s="246"/>
      <c r="EO6" s="246"/>
      <c r="EP6" s="246"/>
      <c r="EQ6" s="246"/>
      <c r="ER6" s="246"/>
      <c r="ES6" s="246"/>
      <c r="ET6" s="246"/>
      <c r="EU6" s="246"/>
      <c r="EV6" s="246"/>
      <c r="EW6" s="246"/>
      <c r="EX6" s="246"/>
      <c r="EY6" s="246"/>
      <c r="EZ6" s="246"/>
      <c r="FA6" s="246"/>
      <c r="FB6" s="246"/>
      <c r="FC6" s="246"/>
      <c r="FD6" s="246"/>
      <c r="FE6" s="246"/>
      <c r="FF6" s="246"/>
      <c r="FG6" s="246"/>
      <c r="FH6" s="246"/>
      <c r="FI6" s="246"/>
      <c r="FJ6" s="246"/>
      <c r="FK6" s="246"/>
      <c r="FL6" s="246"/>
      <c r="FM6" s="246"/>
      <c r="FN6" s="246"/>
      <c r="FO6" s="246"/>
      <c r="FP6" s="246"/>
      <c r="FQ6" s="246"/>
      <c r="FR6" s="246"/>
      <c r="FS6" s="246"/>
      <c r="FT6" s="246"/>
      <c r="FU6" s="246"/>
      <c r="FV6" s="246"/>
      <c r="FW6" s="246"/>
      <c r="FX6" s="246"/>
      <c r="FY6" s="246"/>
      <c r="FZ6" s="246"/>
      <c r="GA6" s="246"/>
      <c r="GB6" s="246"/>
      <c r="GC6" s="246"/>
      <c r="GD6" s="246"/>
      <c r="GE6" s="246"/>
      <c r="GF6" s="246"/>
      <c r="GG6" s="246"/>
      <c r="GH6" s="246"/>
      <c r="GI6" s="246"/>
      <c r="GJ6" s="246"/>
      <c r="GK6" s="246"/>
      <c r="GL6" s="246"/>
      <c r="GM6" s="246"/>
      <c r="GN6" s="246"/>
      <c r="GO6" s="246"/>
      <c r="GP6" s="246"/>
      <c r="GQ6" s="246"/>
      <c r="GR6" s="246"/>
      <c r="GS6" s="246"/>
      <c r="GT6" s="246"/>
      <c r="GU6" s="246"/>
      <c r="GV6" s="246"/>
      <c r="GW6" s="246"/>
      <c r="GX6" s="246"/>
      <c r="GY6" s="246"/>
      <c r="GZ6" s="246"/>
      <c r="HA6" s="246"/>
      <c r="HB6" s="246"/>
      <c r="HC6" s="246"/>
      <c r="HD6" s="246"/>
      <c r="HE6" s="246"/>
      <c r="HF6" s="246"/>
      <c r="HG6" s="246"/>
      <c r="HH6" s="246"/>
      <c r="HI6" s="246"/>
      <c r="HJ6" s="246"/>
      <c r="HK6" s="246"/>
      <c r="HL6" s="246"/>
      <c r="HM6" s="246"/>
      <c r="HN6" s="246"/>
      <c r="HO6" s="246"/>
      <c r="HP6" s="246"/>
      <c r="HQ6" s="246"/>
      <c r="HR6" s="246"/>
      <c r="HS6" s="246"/>
      <c r="HT6" s="246"/>
      <c r="HU6" s="246"/>
      <c r="HV6" s="246"/>
      <c r="HW6" s="246"/>
      <c r="HX6" s="246"/>
      <c r="HY6" s="246"/>
      <c r="HZ6" s="246"/>
      <c r="IA6" s="246"/>
      <c r="IB6" s="246"/>
      <c r="IC6" s="246"/>
      <c r="ID6" s="246"/>
      <c r="IE6" s="246"/>
      <c r="IF6" s="246"/>
      <c r="IG6" s="246"/>
      <c r="IH6" s="246"/>
      <c r="II6" s="246"/>
      <c r="IJ6" s="246"/>
      <c r="IK6" s="246"/>
      <c r="IL6" s="246"/>
      <c r="IM6" s="246"/>
      <c r="IN6" s="246"/>
    </row>
    <row r="7" s="74" customFormat="1" ht="39.75" customHeight="1" spans="1:248">
      <c r="A7" s="232"/>
      <c r="B7" s="126"/>
      <c r="C7" s="158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246"/>
      <c r="V7" s="246"/>
      <c r="W7" s="246"/>
      <c r="X7" s="246"/>
      <c r="Y7" s="246"/>
      <c r="Z7" s="246"/>
      <c r="AA7" s="246"/>
      <c r="AB7" s="246"/>
      <c r="AC7" s="246"/>
      <c r="AD7" s="246"/>
      <c r="AE7" s="246"/>
      <c r="AF7" s="246"/>
      <c r="AG7" s="246"/>
      <c r="AH7" s="246"/>
      <c r="AI7" s="246"/>
      <c r="AJ7" s="246"/>
      <c r="AK7" s="246"/>
      <c r="AL7" s="246"/>
      <c r="AM7" s="246"/>
      <c r="AN7" s="246"/>
      <c r="AO7" s="246"/>
      <c r="AP7" s="246"/>
      <c r="AQ7" s="246"/>
      <c r="AR7" s="246"/>
      <c r="AS7" s="246"/>
      <c r="AT7" s="246"/>
      <c r="AU7" s="246"/>
      <c r="AV7" s="246"/>
      <c r="AW7" s="246"/>
      <c r="AX7" s="246"/>
      <c r="AY7" s="246"/>
      <c r="AZ7" s="246"/>
      <c r="BA7" s="246"/>
      <c r="BB7" s="246"/>
      <c r="BC7" s="246"/>
      <c r="BD7" s="246"/>
      <c r="BE7" s="246"/>
      <c r="BF7" s="246"/>
      <c r="BG7" s="246"/>
      <c r="BH7" s="246"/>
      <c r="BI7" s="246"/>
      <c r="BJ7" s="246"/>
      <c r="BK7" s="246"/>
      <c r="BL7" s="246"/>
      <c r="BM7" s="246"/>
      <c r="BN7" s="246"/>
      <c r="BO7" s="246"/>
      <c r="BP7" s="246"/>
      <c r="BQ7" s="246"/>
      <c r="BR7" s="246"/>
      <c r="BS7" s="246"/>
      <c r="BT7" s="246"/>
      <c r="BU7" s="246"/>
      <c r="BV7" s="246"/>
      <c r="BW7" s="246"/>
      <c r="BX7" s="246"/>
      <c r="BY7" s="246"/>
      <c r="BZ7" s="246"/>
      <c r="CA7" s="246"/>
      <c r="CB7" s="246"/>
      <c r="CC7" s="246"/>
      <c r="CD7" s="246"/>
      <c r="CE7" s="246"/>
      <c r="CF7" s="246"/>
      <c r="CG7" s="246"/>
      <c r="CH7" s="246"/>
      <c r="CI7" s="246"/>
      <c r="CJ7" s="246"/>
      <c r="CK7" s="246"/>
      <c r="CL7" s="246"/>
      <c r="CM7" s="246"/>
      <c r="CN7" s="246"/>
      <c r="CO7" s="246"/>
      <c r="CP7" s="246"/>
      <c r="CQ7" s="246"/>
      <c r="CR7" s="246"/>
      <c r="CS7" s="246"/>
      <c r="CT7" s="246"/>
      <c r="CU7" s="246"/>
      <c r="CV7" s="246"/>
      <c r="CW7" s="246"/>
      <c r="CX7" s="246"/>
      <c r="CY7" s="246"/>
      <c r="CZ7" s="246"/>
      <c r="DA7" s="246"/>
      <c r="DB7" s="246"/>
      <c r="DC7" s="246"/>
      <c r="DD7" s="246"/>
      <c r="DE7" s="246"/>
      <c r="DF7" s="246"/>
      <c r="DG7" s="246"/>
      <c r="DH7" s="246"/>
      <c r="DI7" s="246"/>
      <c r="DJ7" s="246"/>
      <c r="DK7" s="246"/>
      <c r="DL7" s="246"/>
      <c r="DM7" s="246"/>
      <c r="DN7" s="246"/>
      <c r="DO7" s="246"/>
      <c r="DP7" s="246"/>
      <c r="DQ7" s="246"/>
      <c r="DR7" s="246"/>
      <c r="DS7" s="246"/>
      <c r="DT7" s="246"/>
      <c r="DU7" s="246"/>
      <c r="DV7" s="246"/>
      <c r="DW7" s="246"/>
      <c r="DX7" s="246"/>
      <c r="DY7" s="246"/>
      <c r="DZ7" s="246"/>
      <c r="EA7" s="246"/>
      <c r="EB7" s="246"/>
      <c r="EC7" s="246"/>
      <c r="ED7" s="246"/>
      <c r="EE7" s="246"/>
      <c r="EF7" s="246"/>
      <c r="EG7" s="246"/>
      <c r="EH7" s="246"/>
      <c r="EI7" s="246"/>
      <c r="EJ7" s="246"/>
      <c r="EK7" s="246"/>
      <c r="EL7" s="246"/>
      <c r="EM7" s="246"/>
      <c r="EN7" s="246"/>
      <c r="EO7" s="246"/>
      <c r="EP7" s="246"/>
      <c r="EQ7" s="246"/>
      <c r="ER7" s="246"/>
      <c r="ES7" s="246"/>
      <c r="ET7" s="246"/>
      <c r="EU7" s="246"/>
      <c r="EV7" s="246"/>
      <c r="EW7" s="246"/>
      <c r="EX7" s="246"/>
      <c r="EY7" s="246"/>
      <c r="EZ7" s="246"/>
      <c r="FA7" s="246"/>
      <c r="FB7" s="246"/>
      <c r="FC7" s="246"/>
      <c r="FD7" s="246"/>
      <c r="FE7" s="246"/>
      <c r="FF7" s="246"/>
      <c r="FG7" s="246"/>
      <c r="FH7" s="246"/>
      <c r="FI7" s="246"/>
      <c r="FJ7" s="246"/>
      <c r="FK7" s="246"/>
      <c r="FL7" s="246"/>
      <c r="FM7" s="246"/>
      <c r="FN7" s="246"/>
      <c r="FO7" s="246"/>
      <c r="FP7" s="246"/>
      <c r="FQ7" s="246"/>
      <c r="FR7" s="246"/>
      <c r="FS7" s="246"/>
      <c r="FT7" s="246"/>
      <c r="FU7" s="246"/>
      <c r="FV7" s="246"/>
      <c r="FW7" s="246"/>
      <c r="FX7" s="246"/>
      <c r="FY7" s="246"/>
      <c r="FZ7" s="246"/>
      <c r="GA7" s="246"/>
      <c r="GB7" s="246"/>
      <c r="GC7" s="246"/>
      <c r="GD7" s="246"/>
      <c r="GE7" s="246"/>
      <c r="GF7" s="246"/>
      <c r="GG7" s="246"/>
      <c r="GH7" s="246"/>
      <c r="GI7" s="246"/>
      <c r="GJ7" s="246"/>
      <c r="GK7" s="246"/>
      <c r="GL7" s="246"/>
      <c r="GM7" s="246"/>
      <c r="GN7" s="246"/>
      <c r="GO7" s="246"/>
      <c r="GP7" s="246"/>
      <c r="GQ7" s="246"/>
      <c r="GR7" s="246"/>
      <c r="GS7" s="246"/>
      <c r="GT7" s="246"/>
      <c r="GU7" s="246"/>
      <c r="GV7" s="246"/>
      <c r="GW7" s="246"/>
      <c r="GX7" s="246"/>
      <c r="GY7" s="246"/>
      <c r="GZ7" s="246"/>
      <c r="HA7" s="246"/>
      <c r="HB7" s="246"/>
      <c r="HC7" s="246"/>
      <c r="HD7" s="246"/>
      <c r="HE7" s="246"/>
      <c r="HF7" s="246"/>
      <c r="HG7" s="246"/>
      <c r="HH7" s="246"/>
      <c r="HI7" s="246"/>
      <c r="HJ7" s="246"/>
      <c r="HK7" s="246"/>
      <c r="HL7" s="246"/>
      <c r="HM7" s="246"/>
      <c r="HN7" s="246"/>
      <c r="HO7" s="246"/>
      <c r="HP7" s="246"/>
      <c r="HQ7" s="246"/>
      <c r="HR7" s="246"/>
      <c r="HS7" s="246"/>
      <c r="HT7" s="246"/>
      <c r="HU7" s="246"/>
      <c r="HV7" s="246"/>
      <c r="HW7" s="246"/>
      <c r="HX7" s="246"/>
      <c r="HY7" s="246"/>
      <c r="HZ7" s="246"/>
      <c r="IA7" s="246"/>
      <c r="IB7" s="246"/>
      <c r="IC7" s="246"/>
      <c r="ID7" s="246"/>
      <c r="IE7" s="246"/>
      <c r="IF7" s="246"/>
      <c r="IG7" s="246"/>
      <c r="IH7" s="246"/>
      <c r="II7" s="246"/>
      <c r="IJ7" s="246"/>
      <c r="IK7" s="246"/>
      <c r="IL7" s="246"/>
      <c r="IM7" s="246"/>
      <c r="IN7" s="246"/>
    </row>
    <row r="8" s="221" customFormat="1" ht="20" customHeight="1" spans="1:246">
      <c r="A8" s="233"/>
      <c r="B8" s="234" t="s">
        <v>106</v>
      </c>
      <c r="C8" s="234" t="s">
        <v>107</v>
      </c>
      <c r="D8" s="234"/>
      <c r="E8" s="235"/>
      <c r="F8" s="234"/>
      <c r="G8" s="235"/>
      <c r="H8" s="235"/>
      <c r="I8" s="132">
        <f>I9+I31+I68+I92+I105+I167+I133</f>
        <v>19517400</v>
      </c>
      <c r="J8" s="132">
        <f t="shared" ref="J8:P8" si="0">J9+J31+J68+J92+J105+J167+J133</f>
        <v>14517400</v>
      </c>
      <c r="K8" s="132">
        <f t="shared" si="0"/>
        <v>14517400</v>
      </c>
      <c r="L8" s="132">
        <f t="shared" si="0"/>
        <v>0</v>
      </c>
      <c r="M8" s="132">
        <f t="shared" si="0"/>
        <v>0</v>
      </c>
      <c r="N8" s="132">
        <f t="shared" si="0"/>
        <v>0</v>
      </c>
      <c r="O8" s="132">
        <f t="shared" si="0"/>
        <v>5000000</v>
      </c>
      <c r="P8" s="132">
        <f t="shared" si="0"/>
        <v>0</v>
      </c>
      <c r="Q8" s="254">
        <f>Q9+Q31+Q68+Q92+Q105+Q133+Q167</f>
        <v>0</v>
      </c>
      <c r="R8" s="255">
        <f>R9+R31+R68+R92+R105+R133+R167</f>
        <v>0</v>
      </c>
      <c r="S8" s="255"/>
      <c r="T8" s="255">
        <f>T9+T31+T68+T92+T105+T133+T167</f>
        <v>0</v>
      </c>
      <c r="U8" s="256"/>
      <c r="V8" s="256"/>
      <c r="W8" s="256"/>
      <c r="X8" s="256"/>
      <c r="Y8" s="256"/>
      <c r="Z8" s="256"/>
      <c r="AA8" s="256"/>
      <c r="AB8" s="256"/>
      <c r="AC8" s="256"/>
      <c r="AD8" s="256"/>
      <c r="AE8" s="256"/>
      <c r="AF8" s="256"/>
      <c r="AG8" s="256"/>
      <c r="AH8" s="256"/>
      <c r="AI8" s="256"/>
      <c r="AJ8" s="256"/>
      <c r="AK8" s="256"/>
      <c r="AL8" s="256"/>
      <c r="AM8" s="256"/>
      <c r="AN8" s="256"/>
      <c r="AO8" s="256"/>
      <c r="AP8" s="256"/>
      <c r="AQ8" s="256"/>
      <c r="AR8" s="256"/>
      <c r="AS8" s="256"/>
      <c r="AT8" s="256"/>
      <c r="AU8" s="256"/>
      <c r="AV8" s="256"/>
      <c r="AW8" s="256"/>
      <c r="AX8" s="256"/>
      <c r="AY8" s="256"/>
      <c r="AZ8" s="256"/>
      <c r="BA8" s="256"/>
      <c r="BB8" s="256"/>
      <c r="BC8" s="256"/>
      <c r="BD8" s="256"/>
      <c r="BE8" s="256"/>
      <c r="BF8" s="256"/>
      <c r="BG8" s="256"/>
      <c r="BH8" s="256"/>
      <c r="BI8" s="256"/>
      <c r="BJ8" s="256"/>
      <c r="BK8" s="256"/>
      <c r="BL8" s="256"/>
      <c r="BM8" s="256"/>
      <c r="BN8" s="256"/>
      <c r="BO8" s="256"/>
      <c r="BP8" s="256"/>
      <c r="BQ8" s="256"/>
      <c r="BR8" s="256"/>
      <c r="BS8" s="256"/>
      <c r="BT8" s="256"/>
      <c r="BU8" s="256"/>
      <c r="BV8" s="256"/>
      <c r="BW8" s="256"/>
      <c r="BX8" s="256"/>
      <c r="BY8" s="256"/>
      <c r="BZ8" s="256"/>
      <c r="CA8" s="256"/>
      <c r="CB8" s="256"/>
      <c r="CC8" s="256"/>
      <c r="CD8" s="256"/>
      <c r="CE8" s="256"/>
      <c r="CF8" s="256"/>
      <c r="CG8" s="256"/>
      <c r="CH8" s="256"/>
      <c r="CI8" s="256"/>
      <c r="CJ8" s="256"/>
      <c r="CK8" s="256"/>
      <c r="CL8" s="256"/>
      <c r="CM8" s="256"/>
      <c r="CN8" s="256"/>
      <c r="CO8" s="256"/>
      <c r="CP8" s="256"/>
      <c r="CQ8" s="256"/>
      <c r="CR8" s="256"/>
      <c r="CS8" s="256"/>
      <c r="CT8" s="256"/>
      <c r="CU8" s="256"/>
      <c r="CV8" s="256"/>
      <c r="CW8" s="256"/>
      <c r="CX8" s="256"/>
      <c r="CY8" s="256"/>
      <c r="CZ8" s="256"/>
      <c r="DA8" s="256"/>
      <c r="DB8" s="256"/>
      <c r="DC8" s="256"/>
      <c r="DD8" s="256"/>
      <c r="DE8" s="256"/>
      <c r="DF8" s="256"/>
      <c r="DG8" s="256"/>
      <c r="DH8" s="256"/>
      <c r="DI8" s="256"/>
      <c r="DJ8" s="256"/>
      <c r="DK8" s="256"/>
      <c r="DL8" s="256"/>
      <c r="DM8" s="256"/>
      <c r="DN8" s="256"/>
      <c r="DO8" s="256"/>
      <c r="DP8" s="256"/>
      <c r="DQ8" s="256"/>
      <c r="DR8" s="256"/>
      <c r="DS8" s="256"/>
      <c r="DT8" s="256"/>
      <c r="DU8" s="256"/>
      <c r="DV8" s="256"/>
      <c r="DW8" s="256"/>
      <c r="DX8" s="256"/>
      <c r="DY8" s="256"/>
      <c r="DZ8" s="256"/>
      <c r="EA8" s="256"/>
      <c r="EB8" s="256"/>
      <c r="EC8" s="256"/>
      <c r="ED8" s="256"/>
      <c r="EE8" s="256"/>
      <c r="EF8" s="256"/>
      <c r="EG8" s="256"/>
      <c r="EH8" s="256"/>
      <c r="EI8" s="256"/>
      <c r="EJ8" s="256"/>
      <c r="EK8" s="256"/>
      <c r="EL8" s="256"/>
      <c r="EM8" s="256"/>
      <c r="EN8" s="256"/>
      <c r="EO8" s="256"/>
      <c r="EP8" s="256"/>
      <c r="EQ8" s="256"/>
      <c r="ER8" s="256"/>
      <c r="ES8" s="256"/>
      <c r="ET8" s="256"/>
      <c r="EU8" s="256"/>
      <c r="EV8" s="256"/>
      <c r="EW8" s="256"/>
      <c r="EX8" s="256"/>
      <c r="EY8" s="256"/>
      <c r="EZ8" s="256"/>
      <c r="FA8" s="256"/>
      <c r="FB8" s="256"/>
      <c r="FC8" s="256"/>
      <c r="FD8" s="256"/>
      <c r="FE8" s="256"/>
      <c r="FF8" s="256"/>
      <c r="FG8" s="256"/>
      <c r="FH8" s="256"/>
      <c r="FI8" s="256"/>
      <c r="FJ8" s="256"/>
      <c r="FK8" s="256"/>
      <c r="FL8" s="256"/>
      <c r="FM8" s="256"/>
      <c r="FN8" s="256"/>
      <c r="FO8" s="256"/>
      <c r="FP8" s="256"/>
      <c r="FQ8" s="256"/>
      <c r="FR8" s="256"/>
      <c r="FS8" s="256"/>
      <c r="FT8" s="256"/>
      <c r="FU8" s="256"/>
      <c r="FV8" s="256"/>
      <c r="FW8" s="256"/>
      <c r="FX8" s="256"/>
      <c r="FY8" s="256"/>
      <c r="FZ8" s="256"/>
      <c r="GA8" s="256"/>
      <c r="GB8" s="256"/>
      <c r="GC8" s="256"/>
      <c r="GD8" s="256"/>
      <c r="GE8" s="256"/>
      <c r="GF8" s="256"/>
      <c r="GG8" s="256"/>
      <c r="GH8" s="256"/>
      <c r="GI8" s="256"/>
      <c r="GJ8" s="256"/>
      <c r="GK8" s="256"/>
      <c r="GL8" s="256"/>
      <c r="GM8" s="256"/>
      <c r="GN8" s="256"/>
      <c r="GO8" s="256"/>
      <c r="GP8" s="256"/>
      <c r="GQ8" s="256"/>
      <c r="GR8" s="256"/>
      <c r="GS8" s="256"/>
      <c r="GT8" s="256"/>
      <c r="GU8" s="256"/>
      <c r="GV8" s="256"/>
      <c r="GW8" s="256"/>
      <c r="GX8" s="256"/>
      <c r="GY8" s="256"/>
      <c r="GZ8" s="256"/>
      <c r="HA8" s="256"/>
      <c r="HB8" s="256"/>
      <c r="HC8" s="256"/>
      <c r="HD8" s="256"/>
      <c r="HE8" s="256"/>
      <c r="HF8" s="256"/>
      <c r="HG8" s="256"/>
      <c r="HH8" s="256"/>
      <c r="HI8" s="256"/>
      <c r="HJ8" s="256"/>
      <c r="HK8" s="256"/>
      <c r="HL8" s="256"/>
      <c r="HM8" s="256"/>
      <c r="HN8" s="256"/>
      <c r="HO8" s="256"/>
      <c r="HP8" s="256"/>
      <c r="HQ8" s="256"/>
      <c r="HR8" s="256"/>
      <c r="HS8" s="256"/>
      <c r="HT8" s="256"/>
      <c r="HU8" s="256"/>
      <c r="HV8" s="256"/>
      <c r="HW8" s="256"/>
      <c r="HX8" s="256"/>
      <c r="HY8" s="256"/>
      <c r="HZ8" s="256"/>
      <c r="IA8" s="256"/>
      <c r="IB8" s="256"/>
      <c r="IC8" s="256"/>
      <c r="ID8" s="256"/>
      <c r="IE8" s="256"/>
      <c r="IF8" s="256"/>
      <c r="IG8" s="256"/>
      <c r="IH8" s="256"/>
      <c r="II8" s="256"/>
      <c r="IJ8" s="256"/>
      <c r="IK8" s="256"/>
      <c r="IL8" s="256"/>
    </row>
    <row r="9" s="222" customFormat="1" ht="20" customHeight="1" spans="1:246">
      <c r="A9" s="236"/>
      <c r="B9" s="237" t="s">
        <v>108</v>
      </c>
      <c r="C9" s="237" t="s">
        <v>347</v>
      </c>
      <c r="D9" s="238"/>
      <c r="E9" s="238"/>
      <c r="F9" s="238"/>
      <c r="G9" s="238"/>
      <c r="H9" s="238"/>
      <c r="I9" s="251">
        <v>3500000</v>
      </c>
      <c r="J9" s="251">
        <v>3500000</v>
      </c>
      <c r="K9" s="251">
        <v>3500000</v>
      </c>
      <c r="L9" s="251">
        <v>0</v>
      </c>
      <c r="M9" s="251">
        <v>0</v>
      </c>
      <c r="N9" s="251">
        <v>0</v>
      </c>
      <c r="O9" s="251">
        <v>0</v>
      </c>
      <c r="P9" s="251">
        <v>0</v>
      </c>
      <c r="Q9" s="257"/>
      <c r="R9" s="238"/>
      <c r="S9" s="258"/>
      <c r="T9" s="238"/>
      <c r="U9" s="256"/>
      <c r="V9" s="256"/>
      <c r="W9" s="256"/>
      <c r="X9" s="256"/>
      <c r="Y9" s="256"/>
      <c r="Z9" s="256"/>
      <c r="AA9" s="256"/>
      <c r="AB9" s="256"/>
      <c r="AC9" s="256"/>
      <c r="AD9" s="256"/>
      <c r="AE9" s="256"/>
      <c r="AF9" s="256"/>
      <c r="AG9" s="256"/>
      <c r="AH9" s="256"/>
      <c r="AI9" s="256"/>
      <c r="AJ9" s="256"/>
      <c r="AK9" s="256"/>
      <c r="AL9" s="256"/>
      <c r="AM9" s="256"/>
      <c r="AN9" s="256"/>
      <c r="AO9" s="256"/>
      <c r="AP9" s="256"/>
      <c r="AQ9" s="256"/>
      <c r="AR9" s="256"/>
      <c r="AS9" s="256"/>
      <c r="AT9" s="256"/>
      <c r="AU9" s="256"/>
      <c r="AV9" s="256"/>
      <c r="AW9" s="256"/>
      <c r="AX9" s="256"/>
      <c r="AY9" s="256"/>
      <c r="AZ9" s="256"/>
      <c r="BA9" s="256"/>
      <c r="BB9" s="256"/>
      <c r="BC9" s="256"/>
      <c r="BD9" s="256"/>
      <c r="BE9" s="256"/>
      <c r="BF9" s="256"/>
      <c r="BG9" s="256"/>
      <c r="BH9" s="256"/>
      <c r="BI9" s="256"/>
      <c r="BJ9" s="256"/>
      <c r="BK9" s="256"/>
      <c r="BL9" s="256"/>
      <c r="BM9" s="256"/>
      <c r="BN9" s="256"/>
      <c r="BO9" s="256"/>
      <c r="BP9" s="256"/>
      <c r="BQ9" s="256"/>
      <c r="BR9" s="256"/>
      <c r="BS9" s="256"/>
      <c r="BT9" s="256"/>
      <c r="BU9" s="256"/>
      <c r="BV9" s="256"/>
      <c r="BW9" s="256"/>
      <c r="BX9" s="256"/>
      <c r="BY9" s="256"/>
      <c r="BZ9" s="256"/>
      <c r="CA9" s="256"/>
      <c r="CB9" s="256"/>
      <c r="CC9" s="256"/>
      <c r="CD9" s="256"/>
      <c r="CE9" s="256"/>
      <c r="CF9" s="256"/>
      <c r="CG9" s="256"/>
      <c r="CH9" s="256"/>
      <c r="CI9" s="256"/>
      <c r="CJ9" s="256"/>
      <c r="CK9" s="256"/>
      <c r="CL9" s="256"/>
      <c r="CM9" s="256"/>
      <c r="CN9" s="256"/>
      <c r="CO9" s="256"/>
      <c r="CP9" s="256"/>
      <c r="CQ9" s="256"/>
      <c r="CR9" s="256"/>
      <c r="CS9" s="256"/>
      <c r="CT9" s="256"/>
      <c r="CU9" s="256"/>
      <c r="CV9" s="256"/>
      <c r="CW9" s="256"/>
      <c r="CX9" s="256"/>
      <c r="CY9" s="256"/>
      <c r="CZ9" s="256"/>
      <c r="DA9" s="256"/>
      <c r="DB9" s="256"/>
      <c r="DC9" s="256"/>
      <c r="DD9" s="256"/>
      <c r="DE9" s="256"/>
      <c r="DF9" s="256"/>
      <c r="DG9" s="256"/>
      <c r="DH9" s="256"/>
      <c r="DI9" s="256"/>
      <c r="DJ9" s="256"/>
      <c r="DK9" s="256"/>
      <c r="DL9" s="256"/>
      <c r="DM9" s="256"/>
      <c r="DN9" s="256"/>
      <c r="DO9" s="256"/>
      <c r="DP9" s="256"/>
      <c r="DQ9" s="256"/>
      <c r="DR9" s="256"/>
      <c r="DS9" s="256"/>
      <c r="DT9" s="256"/>
      <c r="DU9" s="256"/>
      <c r="DV9" s="256"/>
      <c r="DW9" s="256"/>
      <c r="DX9" s="256"/>
      <c r="DY9" s="256"/>
      <c r="DZ9" s="256"/>
      <c r="EA9" s="256"/>
      <c r="EB9" s="256"/>
      <c r="EC9" s="256"/>
      <c r="ED9" s="256"/>
      <c r="EE9" s="256"/>
      <c r="EF9" s="256"/>
      <c r="EG9" s="256"/>
      <c r="EH9" s="256"/>
      <c r="EI9" s="256"/>
      <c r="EJ9" s="256"/>
      <c r="EK9" s="256"/>
      <c r="EL9" s="256"/>
      <c r="EM9" s="256"/>
      <c r="EN9" s="256"/>
      <c r="EO9" s="256"/>
      <c r="EP9" s="256"/>
      <c r="EQ9" s="256"/>
      <c r="ER9" s="256"/>
      <c r="ES9" s="256"/>
      <c r="ET9" s="256"/>
      <c r="EU9" s="256"/>
      <c r="EV9" s="256"/>
      <c r="EW9" s="256"/>
      <c r="EX9" s="256"/>
      <c r="EY9" s="256"/>
      <c r="EZ9" s="256"/>
      <c r="FA9" s="256"/>
      <c r="FB9" s="256"/>
      <c r="FC9" s="256"/>
      <c r="FD9" s="256"/>
      <c r="FE9" s="256"/>
      <c r="FF9" s="256"/>
      <c r="FG9" s="256"/>
      <c r="FH9" s="256"/>
      <c r="FI9" s="256"/>
      <c r="FJ9" s="256"/>
      <c r="FK9" s="256"/>
      <c r="FL9" s="256"/>
      <c r="FM9" s="256"/>
      <c r="FN9" s="256"/>
      <c r="FO9" s="256"/>
      <c r="FP9" s="256"/>
      <c r="FQ9" s="256"/>
      <c r="FR9" s="256"/>
      <c r="FS9" s="256"/>
      <c r="FT9" s="256"/>
      <c r="FU9" s="256"/>
      <c r="FV9" s="256"/>
      <c r="FW9" s="256"/>
      <c r="FX9" s="256"/>
      <c r="FY9" s="256"/>
      <c r="FZ9" s="256"/>
      <c r="GA9" s="256"/>
      <c r="GB9" s="256"/>
      <c r="GC9" s="256"/>
      <c r="GD9" s="256"/>
      <c r="GE9" s="256"/>
      <c r="GF9" s="256"/>
      <c r="GG9" s="256"/>
      <c r="GH9" s="256"/>
      <c r="GI9" s="256"/>
      <c r="GJ9" s="256"/>
      <c r="GK9" s="256"/>
      <c r="GL9" s="256"/>
      <c r="GM9" s="256"/>
      <c r="GN9" s="256"/>
      <c r="GO9" s="256"/>
      <c r="GP9" s="256"/>
      <c r="GQ9" s="256"/>
      <c r="GR9" s="256"/>
      <c r="GS9" s="256"/>
      <c r="GT9" s="256"/>
      <c r="GU9" s="256"/>
      <c r="GV9" s="256"/>
      <c r="GW9" s="256"/>
      <c r="GX9" s="256"/>
      <c r="GY9" s="256"/>
      <c r="GZ9" s="256"/>
      <c r="HA9" s="256"/>
      <c r="HB9" s="256"/>
      <c r="HC9" s="256"/>
      <c r="HD9" s="256"/>
      <c r="HE9" s="256"/>
      <c r="HF9" s="256"/>
      <c r="HG9" s="256"/>
      <c r="HH9" s="256"/>
      <c r="HI9" s="256"/>
      <c r="HJ9" s="256"/>
      <c r="HK9" s="256"/>
      <c r="HL9" s="256"/>
      <c r="HM9" s="256"/>
      <c r="HN9" s="256"/>
      <c r="HO9" s="256"/>
      <c r="HP9" s="256"/>
      <c r="HQ9" s="256"/>
      <c r="HR9" s="256"/>
      <c r="HS9" s="256"/>
      <c r="HT9" s="256"/>
      <c r="HU9" s="256"/>
      <c r="HV9" s="256"/>
      <c r="HW9" s="256"/>
      <c r="HX9" s="256"/>
      <c r="HY9" s="256"/>
      <c r="HZ9" s="256"/>
      <c r="IA9" s="256"/>
      <c r="IB9" s="256"/>
      <c r="IC9" s="256"/>
      <c r="ID9" s="256"/>
      <c r="IE9" s="256"/>
      <c r="IF9" s="256"/>
      <c r="IG9" s="256"/>
      <c r="IH9" s="256"/>
      <c r="II9" s="256"/>
      <c r="IJ9" s="256"/>
      <c r="IK9" s="256"/>
      <c r="IL9" s="256"/>
    </row>
    <row r="10" s="222" customFormat="1" ht="20" customHeight="1" spans="1:246">
      <c r="A10" s="239">
        <v>1</v>
      </c>
      <c r="B10" s="234" t="s">
        <v>348</v>
      </c>
      <c r="C10" s="234" t="s">
        <v>347</v>
      </c>
      <c r="D10" s="234" t="s">
        <v>349</v>
      </c>
      <c r="E10" s="240" t="s">
        <v>350</v>
      </c>
      <c r="F10" s="240">
        <v>2070101</v>
      </c>
      <c r="G10" s="235">
        <v>50</v>
      </c>
      <c r="H10" s="234" t="s">
        <v>351</v>
      </c>
      <c r="I10" s="132">
        <v>5000</v>
      </c>
      <c r="J10" s="132">
        <v>5000</v>
      </c>
      <c r="K10" s="132">
        <v>5000</v>
      </c>
      <c r="L10" s="132">
        <v>0</v>
      </c>
      <c r="M10" s="132">
        <v>0</v>
      </c>
      <c r="N10" s="132">
        <v>0</v>
      </c>
      <c r="O10" s="132">
        <v>0</v>
      </c>
      <c r="P10" s="132">
        <v>0</v>
      </c>
      <c r="Q10" s="259"/>
      <c r="R10" s="240"/>
      <c r="S10" s="240"/>
      <c r="T10" s="240"/>
      <c r="U10" s="256"/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  <c r="AH10" s="256"/>
      <c r="AI10" s="256"/>
      <c r="AJ10" s="256"/>
      <c r="AK10" s="256"/>
      <c r="AL10" s="256"/>
      <c r="AM10" s="256"/>
      <c r="AN10" s="256"/>
      <c r="AO10" s="256"/>
      <c r="AP10" s="256"/>
      <c r="AQ10" s="256"/>
      <c r="AR10" s="256"/>
      <c r="AS10" s="256"/>
      <c r="AT10" s="256"/>
      <c r="AU10" s="256"/>
      <c r="AV10" s="256"/>
      <c r="AW10" s="256"/>
      <c r="AX10" s="256"/>
      <c r="AY10" s="256"/>
      <c r="AZ10" s="256"/>
      <c r="BA10" s="256"/>
      <c r="BB10" s="256"/>
      <c r="BC10" s="256"/>
      <c r="BD10" s="256"/>
      <c r="BE10" s="256"/>
      <c r="BF10" s="256"/>
      <c r="BG10" s="256"/>
      <c r="BH10" s="256"/>
      <c r="BI10" s="256"/>
      <c r="BJ10" s="256"/>
      <c r="BK10" s="256"/>
      <c r="BL10" s="256"/>
      <c r="BM10" s="256"/>
      <c r="BN10" s="256"/>
      <c r="BO10" s="256"/>
      <c r="BP10" s="256"/>
      <c r="BQ10" s="256"/>
      <c r="BR10" s="256"/>
      <c r="BS10" s="256"/>
      <c r="BT10" s="256"/>
      <c r="BU10" s="256"/>
      <c r="BV10" s="256"/>
      <c r="BW10" s="256"/>
      <c r="BX10" s="256"/>
      <c r="BY10" s="256"/>
      <c r="BZ10" s="256"/>
      <c r="CA10" s="256"/>
      <c r="CB10" s="256"/>
      <c r="CC10" s="256"/>
      <c r="CD10" s="256"/>
      <c r="CE10" s="256"/>
      <c r="CF10" s="256"/>
      <c r="CG10" s="256"/>
      <c r="CH10" s="256"/>
      <c r="CI10" s="256"/>
      <c r="CJ10" s="256"/>
      <c r="CK10" s="256"/>
      <c r="CL10" s="256"/>
      <c r="CM10" s="256"/>
      <c r="CN10" s="256"/>
      <c r="CO10" s="256"/>
      <c r="CP10" s="256"/>
      <c r="CQ10" s="256"/>
      <c r="CR10" s="256"/>
      <c r="CS10" s="256"/>
      <c r="CT10" s="256"/>
      <c r="CU10" s="256"/>
      <c r="CV10" s="256"/>
      <c r="CW10" s="256"/>
      <c r="CX10" s="256"/>
      <c r="CY10" s="256"/>
      <c r="CZ10" s="256"/>
      <c r="DA10" s="256"/>
      <c r="DB10" s="256"/>
      <c r="DC10" s="256"/>
      <c r="DD10" s="256"/>
      <c r="DE10" s="256"/>
      <c r="DF10" s="256"/>
      <c r="DG10" s="256"/>
      <c r="DH10" s="256"/>
      <c r="DI10" s="256"/>
      <c r="DJ10" s="256"/>
      <c r="DK10" s="256"/>
      <c r="DL10" s="256"/>
      <c r="DM10" s="256"/>
      <c r="DN10" s="256"/>
      <c r="DO10" s="256"/>
      <c r="DP10" s="256"/>
      <c r="DQ10" s="256"/>
      <c r="DR10" s="256"/>
      <c r="DS10" s="256"/>
      <c r="DT10" s="256"/>
      <c r="DU10" s="256"/>
      <c r="DV10" s="256"/>
      <c r="DW10" s="256"/>
      <c r="DX10" s="256"/>
      <c r="DY10" s="256"/>
      <c r="DZ10" s="256"/>
      <c r="EA10" s="256"/>
      <c r="EB10" s="256"/>
      <c r="EC10" s="256"/>
      <c r="ED10" s="256"/>
      <c r="EE10" s="256"/>
      <c r="EF10" s="256"/>
      <c r="EG10" s="256"/>
      <c r="EH10" s="256"/>
      <c r="EI10" s="256"/>
      <c r="EJ10" s="256"/>
      <c r="EK10" s="256"/>
      <c r="EL10" s="256"/>
      <c r="EM10" s="256"/>
      <c r="EN10" s="256"/>
      <c r="EO10" s="256"/>
      <c r="EP10" s="256"/>
      <c r="EQ10" s="256"/>
      <c r="ER10" s="256"/>
      <c r="ES10" s="256"/>
      <c r="ET10" s="256"/>
      <c r="EU10" s="256"/>
      <c r="EV10" s="256"/>
      <c r="EW10" s="256"/>
      <c r="EX10" s="256"/>
      <c r="EY10" s="256"/>
      <c r="EZ10" s="256"/>
      <c r="FA10" s="256"/>
      <c r="FB10" s="256"/>
      <c r="FC10" s="256"/>
      <c r="FD10" s="256"/>
      <c r="FE10" s="256"/>
      <c r="FF10" s="256"/>
      <c r="FG10" s="256"/>
      <c r="FH10" s="256"/>
      <c r="FI10" s="256"/>
      <c r="FJ10" s="256"/>
      <c r="FK10" s="256"/>
      <c r="FL10" s="256"/>
      <c r="FM10" s="256"/>
      <c r="FN10" s="256"/>
      <c r="FO10" s="256"/>
      <c r="FP10" s="256"/>
      <c r="FQ10" s="256"/>
      <c r="FR10" s="256"/>
      <c r="FS10" s="256"/>
      <c r="FT10" s="256"/>
      <c r="FU10" s="256"/>
      <c r="FV10" s="256"/>
      <c r="FW10" s="256"/>
      <c r="FX10" s="256"/>
      <c r="FY10" s="256"/>
      <c r="FZ10" s="256"/>
      <c r="GA10" s="256"/>
      <c r="GB10" s="256"/>
      <c r="GC10" s="256"/>
      <c r="GD10" s="256"/>
      <c r="GE10" s="256"/>
      <c r="GF10" s="256"/>
      <c r="GG10" s="256"/>
      <c r="GH10" s="256"/>
      <c r="GI10" s="256"/>
      <c r="GJ10" s="256"/>
      <c r="GK10" s="256"/>
      <c r="GL10" s="256"/>
      <c r="GM10" s="256"/>
      <c r="GN10" s="256"/>
      <c r="GO10" s="256"/>
      <c r="GP10" s="256"/>
      <c r="GQ10" s="256"/>
      <c r="GR10" s="256"/>
      <c r="GS10" s="256"/>
      <c r="GT10" s="256"/>
      <c r="GU10" s="256"/>
      <c r="GV10" s="256"/>
      <c r="GW10" s="256"/>
      <c r="GX10" s="256"/>
      <c r="GY10" s="256"/>
      <c r="GZ10" s="256"/>
      <c r="HA10" s="256"/>
      <c r="HB10" s="256"/>
      <c r="HC10" s="256"/>
      <c r="HD10" s="256"/>
      <c r="HE10" s="256"/>
      <c r="HF10" s="256"/>
      <c r="HG10" s="256"/>
      <c r="HH10" s="256"/>
      <c r="HI10" s="256"/>
      <c r="HJ10" s="256"/>
      <c r="HK10" s="256"/>
      <c r="HL10" s="256"/>
      <c r="HM10" s="256"/>
      <c r="HN10" s="256"/>
      <c r="HO10" s="256"/>
      <c r="HP10" s="256"/>
      <c r="HQ10" s="256"/>
      <c r="HR10" s="256"/>
      <c r="HS10" s="256"/>
      <c r="HT10" s="256"/>
      <c r="HU10" s="256"/>
      <c r="HV10" s="256"/>
      <c r="HW10" s="256"/>
      <c r="HX10" s="256"/>
      <c r="HY10" s="256"/>
      <c r="HZ10" s="256"/>
      <c r="IA10" s="256"/>
      <c r="IB10" s="256"/>
      <c r="IC10" s="256"/>
      <c r="ID10" s="256"/>
      <c r="IE10" s="256"/>
      <c r="IF10" s="256"/>
      <c r="IG10" s="256"/>
      <c r="IH10" s="256"/>
      <c r="II10" s="256"/>
      <c r="IJ10" s="256"/>
      <c r="IK10" s="256"/>
      <c r="IL10" s="256"/>
    </row>
    <row r="11" s="222" customFormat="1" ht="20" customHeight="1" spans="1:246">
      <c r="A11" s="239">
        <v>2</v>
      </c>
      <c r="B11" s="234" t="s">
        <v>348</v>
      </c>
      <c r="C11" s="234" t="s">
        <v>347</v>
      </c>
      <c r="D11" s="234" t="s">
        <v>352</v>
      </c>
      <c r="E11" s="240" t="s">
        <v>353</v>
      </c>
      <c r="F11" s="240">
        <v>2070101</v>
      </c>
      <c r="G11" s="235">
        <v>10</v>
      </c>
      <c r="H11" s="234" t="s">
        <v>351</v>
      </c>
      <c r="I11" s="132">
        <v>5000</v>
      </c>
      <c r="J11" s="132">
        <v>5000</v>
      </c>
      <c r="K11" s="132">
        <v>5000</v>
      </c>
      <c r="L11" s="132">
        <v>0</v>
      </c>
      <c r="M11" s="132">
        <v>0</v>
      </c>
      <c r="N11" s="132">
        <v>0</v>
      </c>
      <c r="O11" s="132">
        <v>0</v>
      </c>
      <c r="P11" s="132">
        <v>0</v>
      </c>
      <c r="Q11" s="259"/>
      <c r="R11" s="240"/>
      <c r="S11" s="240"/>
      <c r="T11" s="240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6"/>
      <c r="AN11" s="256"/>
      <c r="AO11" s="256"/>
      <c r="AP11" s="256"/>
      <c r="AQ11" s="256"/>
      <c r="AR11" s="256"/>
      <c r="AS11" s="256"/>
      <c r="AT11" s="256"/>
      <c r="AU11" s="256"/>
      <c r="AV11" s="256"/>
      <c r="AW11" s="256"/>
      <c r="AX11" s="256"/>
      <c r="AY11" s="256"/>
      <c r="AZ11" s="256"/>
      <c r="BA11" s="256"/>
      <c r="BB11" s="256"/>
      <c r="BC11" s="256"/>
      <c r="BD11" s="256"/>
      <c r="BE11" s="256"/>
      <c r="BF11" s="256"/>
      <c r="BG11" s="256"/>
      <c r="BH11" s="256"/>
      <c r="BI11" s="256"/>
      <c r="BJ11" s="256"/>
      <c r="BK11" s="256"/>
      <c r="BL11" s="256"/>
      <c r="BM11" s="256"/>
      <c r="BN11" s="256"/>
      <c r="BO11" s="256"/>
      <c r="BP11" s="256"/>
      <c r="BQ11" s="256"/>
      <c r="BR11" s="256"/>
      <c r="BS11" s="256"/>
      <c r="BT11" s="256"/>
      <c r="BU11" s="256"/>
      <c r="BV11" s="256"/>
      <c r="BW11" s="256"/>
      <c r="BX11" s="256"/>
      <c r="BY11" s="256"/>
      <c r="BZ11" s="256"/>
      <c r="CA11" s="256"/>
      <c r="CB11" s="256"/>
      <c r="CC11" s="256"/>
      <c r="CD11" s="256"/>
      <c r="CE11" s="256"/>
      <c r="CF11" s="256"/>
      <c r="CG11" s="256"/>
      <c r="CH11" s="256"/>
      <c r="CI11" s="256"/>
      <c r="CJ11" s="256"/>
      <c r="CK11" s="256"/>
      <c r="CL11" s="256"/>
      <c r="CM11" s="256"/>
      <c r="CN11" s="256"/>
      <c r="CO11" s="256"/>
      <c r="CP11" s="256"/>
      <c r="CQ11" s="256"/>
      <c r="CR11" s="256"/>
      <c r="CS11" s="256"/>
      <c r="CT11" s="256"/>
      <c r="CU11" s="256"/>
      <c r="CV11" s="256"/>
      <c r="CW11" s="256"/>
      <c r="CX11" s="256"/>
      <c r="CY11" s="256"/>
      <c r="CZ11" s="256"/>
      <c r="DA11" s="256"/>
      <c r="DB11" s="256"/>
      <c r="DC11" s="256"/>
      <c r="DD11" s="256"/>
      <c r="DE11" s="256"/>
      <c r="DF11" s="256"/>
      <c r="DG11" s="256"/>
      <c r="DH11" s="256"/>
      <c r="DI11" s="256"/>
      <c r="DJ11" s="256"/>
      <c r="DK11" s="256"/>
      <c r="DL11" s="256"/>
      <c r="DM11" s="256"/>
      <c r="DN11" s="256"/>
      <c r="DO11" s="256"/>
      <c r="DP11" s="256"/>
      <c r="DQ11" s="256"/>
      <c r="DR11" s="256"/>
      <c r="DS11" s="256"/>
      <c r="DT11" s="256"/>
      <c r="DU11" s="256"/>
      <c r="DV11" s="256"/>
      <c r="DW11" s="256"/>
      <c r="DX11" s="256"/>
      <c r="DY11" s="256"/>
      <c r="DZ11" s="256"/>
      <c r="EA11" s="256"/>
      <c r="EB11" s="256"/>
      <c r="EC11" s="256"/>
      <c r="ED11" s="256"/>
      <c r="EE11" s="256"/>
      <c r="EF11" s="256"/>
      <c r="EG11" s="256"/>
      <c r="EH11" s="256"/>
      <c r="EI11" s="256"/>
      <c r="EJ11" s="256"/>
      <c r="EK11" s="256"/>
      <c r="EL11" s="256"/>
      <c r="EM11" s="256"/>
      <c r="EN11" s="256"/>
      <c r="EO11" s="256"/>
      <c r="EP11" s="256"/>
      <c r="EQ11" s="256"/>
      <c r="ER11" s="256"/>
      <c r="ES11" s="256"/>
      <c r="ET11" s="256"/>
      <c r="EU11" s="256"/>
      <c r="EV11" s="256"/>
      <c r="EW11" s="256"/>
      <c r="EX11" s="256"/>
      <c r="EY11" s="256"/>
      <c r="EZ11" s="256"/>
      <c r="FA11" s="256"/>
      <c r="FB11" s="256"/>
      <c r="FC11" s="256"/>
      <c r="FD11" s="256"/>
      <c r="FE11" s="256"/>
      <c r="FF11" s="256"/>
      <c r="FG11" s="256"/>
      <c r="FH11" s="256"/>
      <c r="FI11" s="256"/>
      <c r="FJ11" s="256"/>
      <c r="FK11" s="256"/>
      <c r="FL11" s="256"/>
      <c r="FM11" s="256"/>
      <c r="FN11" s="256"/>
      <c r="FO11" s="256"/>
      <c r="FP11" s="256"/>
      <c r="FQ11" s="256"/>
      <c r="FR11" s="256"/>
      <c r="FS11" s="256"/>
      <c r="FT11" s="256"/>
      <c r="FU11" s="256"/>
      <c r="FV11" s="256"/>
      <c r="FW11" s="256"/>
      <c r="FX11" s="256"/>
      <c r="FY11" s="256"/>
      <c r="FZ11" s="256"/>
      <c r="GA11" s="256"/>
      <c r="GB11" s="256"/>
      <c r="GC11" s="256"/>
      <c r="GD11" s="256"/>
      <c r="GE11" s="256"/>
      <c r="GF11" s="256"/>
      <c r="GG11" s="256"/>
      <c r="GH11" s="256"/>
      <c r="GI11" s="256"/>
      <c r="GJ11" s="256"/>
      <c r="GK11" s="256"/>
      <c r="GL11" s="256"/>
      <c r="GM11" s="256"/>
      <c r="GN11" s="256"/>
      <c r="GO11" s="256"/>
      <c r="GP11" s="256"/>
      <c r="GQ11" s="256"/>
      <c r="GR11" s="256"/>
      <c r="GS11" s="256"/>
      <c r="GT11" s="256"/>
      <c r="GU11" s="256"/>
      <c r="GV11" s="256"/>
      <c r="GW11" s="256"/>
      <c r="GX11" s="256"/>
      <c r="GY11" s="256"/>
      <c r="GZ11" s="256"/>
      <c r="HA11" s="256"/>
      <c r="HB11" s="256"/>
      <c r="HC11" s="256"/>
      <c r="HD11" s="256"/>
      <c r="HE11" s="256"/>
      <c r="HF11" s="256"/>
      <c r="HG11" s="256"/>
      <c r="HH11" s="256"/>
      <c r="HI11" s="256"/>
      <c r="HJ11" s="256"/>
      <c r="HK11" s="256"/>
      <c r="HL11" s="256"/>
      <c r="HM11" s="256"/>
      <c r="HN11" s="256"/>
      <c r="HO11" s="256"/>
      <c r="HP11" s="256"/>
      <c r="HQ11" s="256"/>
      <c r="HR11" s="256"/>
      <c r="HS11" s="256"/>
      <c r="HT11" s="256"/>
      <c r="HU11" s="256"/>
      <c r="HV11" s="256"/>
      <c r="HW11" s="256"/>
      <c r="HX11" s="256"/>
      <c r="HY11" s="256"/>
      <c r="HZ11" s="256"/>
      <c r="IA11" s="256"/>
      <c r="IB11" s="256"/>
      <c r="IC11" s="256"/>
      <c r="ID11" s="256"/>
      <c r="IE11" s="256"/>
      <c r="IF11" s="256"/>
      <c r="IG11" s="256"/>
      <c r="IH11" s="256"/>
      <c r="II11" s="256"/>
      <c r="IJ11" s="256"/>
      <c r="IK11" s="256"/>
      <c r="IL11" s="256"/>
    </row>
    <row r="12" s="222" customFormat="1" ht="20" customHeight="1" spans="1:246">
      <c r="A12" s="239">
        <v>3</v>
      </c>
      <c r="B12" s="234" t="s">
        <v>348</v>
      </c>
      <c r="C12" s="234" t="s">
        <v>347</v>
      </c>
      <c r="D12" s="234" t="s">
        <v>354</v>
      </c>
      <c r="E12" s="240" t="s">
        <v>355</v>
      </c>
      <c r="F12" s="240">
        <v>2070101</v>
      </c>
      <c r="G12" s="235">
        <v>1</v>
      </c>
      <c r="H12" s="234" t="s">
        <v>351</v>
      </c>
      <c r="I12" s="132">
        <v>40000</v>
      </c>
      <c r="J12" s="132">
        <v>40000</v>
      </c>
      <c r="K12" s="132">
        <v>40000</v>
      </c>
      <c r="L12" s="132">
        <v>0</v>
      </c>
      <c r="M12" s="132">
        <v>0</v>
      </c>
      <c r="N12" s="132">
        <v>0</v>
      </c>
      <c r="O12" s="132">
        <v>0</v>
      </c>
      <c r="P12" s="132">
        <v>0</v>
      </c>
      <c r="Q12" s="259"/>
      <c r="R12" s="240"/>
      <c r="S12" s="240"/>
      <c r="T12" s="240"/>
      <c r="U12" s="256"/>
      <c r="V12" s="256"/>
      <c r="W12" s="256"/>
      <c r="X12" s="256"/>
      <c r="Y12" s="256"/>
      <c r="Z12" s="256"/>
      <c r="AA12" s="256"/>
      <c r="AB12" s="256"/>
      <c r="AC12" s="256"/>
      <c r="AD12" s="256"/>
      <c r="AE12" s="256"/>
      <c r="AF12" s="256"/>
      <c r="AG12" s="256"/>
      <c r="AH12" s="256"/>
      <c r="AI12" s="256"/>
      <c r="AJ12" s="256"/>
      <c r="AK12" s="256"/>
      <c r="AL12" s="256"/>
      <c r="AM12" s="256"/>
      <c r="AN12" s="256"/>
      <c r="AO12" s="256"/>
      <c r="AP12" s="256"/>
      <c r="AQ12" s="256"/>
      <c r="AR12" s="256"/>
      <c r="AS12" s="256"/>
      <c r="AT12" s="256"/>
      <c r="AU12" s="256"/>
      <c r="AV12" s="256"/>
      <c r="AW12" s="256"/>
      <c r="AX12" s="256"/>
      <c r="AY12" s="256"/>
      <c r="AZ12" s="256"/>
      <c r="BA12" s="256"/>
      <c r="BB12" s="256"/>
      <c r="BC12" s="256"/>
      <c r="BD12" s="256"/>
      <c r="BE12" s="256"/>
      <c r="BF12" s="256"/>
      <c r="BG12" s="256"/>
      <c r="BH12" s="256"/>
      <c r="BI12" s="256"/>
      <c r="BJ12" s="256"/>
      <c r="BK12" s="256"/>
      <c r="BL12" s="256"/>
      <c r="BM12" s="256"/>
      <c r="BN12" s="256"/>
      <c r="BO12" s="256"/>
      <c r="BP12" s="256"/>
      <c r="BQ12" s="256"/>
      <c r="BR12" s="256"/>
      <c r="BS12" s="256"/>
      <c r="BT12" s="256"/>
      <c r="BU12" s="256"/>
      <c r="BV12" s="256"/>
      <c r="BW12" s="256"/>
      <c r="BX12" s="256"/>
      <c r="BY12" s="256"/>
      <c r="BZ12" s="256"/>
      <c r="CA12" s="256"/>
      <c r="CB12" s="256"/>
      <c r="CC12" s="256"/>
      <c r="CD12" s="256"/>
      <c r="CE12" s="256"/>
      <c r="CF12" s="256"/>
      <c r="CG12" s="256"/>
      <c r="CH12" s="256"/>
      <c r="CI12" s="256"/>
      <c r="CJ12" s="256"/>
      <c r="CK12" s="256"/>
      <c r="CL12" s="256"/>
      <c r="CM12" s="256"/>
      <c r="CN12" s="256"/>
      <c r="CO12" s="256"/>
      <c r="CP12" s="256"/>
      <c r="CQ12" s="256"/>
      <c r="CR12" s="256"/>
      <c r="CS12" s="256"/>
      <c r="CT12" s="256"/>
      <c r="CU12" s="256"/>
      <c r="CV12" s="256"/>
      <c r="CW12" s="256"/>
      <c r="CX12" s="256"/>
      <c r="CY12" s="256"/>
      <c r="CZ12" s="256"/>
      <c r="DA12" s="256"/>
      <c r="DB12" s="256"/>
      <c r="DC12" s="256"/>
      <c r="DD12" s="256"/>
      <c r="DE12" s="256"/>
      <c r="DF12" s="256"/>
      <c r="DG12" s="256"/>
      <c r="DH12" s="256"/>
      <c r="DI12" s="256"/>
      <c r="DJ12" s="256"/>
      <c r="DK12" s="256"/>
      <c r="DL12" s="256"/>
      <c r="DM12" s="256"/>
      <c r="DN12" s="256"/>
      <c r="DO12" s="256"/>
      <c r="DP12" s="256"/>
      <c r="DQ12" s="256"/>
      <c r="DR12" s="256"/>
      <c r="DS12" s="256"/>
      <c r="DT12" s="256"/>
      <c r="DU12" s="256"/>
      <c r="DV12" s="256"/>
      <c r="DW12" s="256"/>
      <c r="DX12" s="256"/>
      <c r="DY12" s="256"/>
      <c r="DZ12" s="256"/>
      <c r="EA12" s="256"/>
      <c r="EB12" s="256"/>
      <c r="EC12" s="256"/>
      <c r="ED12" s="256"/>
      <c r="EE12" s="256"/>
      <c r="EF12" s="256"/>
      <c r="EG12" s="256"/>
      <c r="EH12" s="256"/>
      <c r="EI12" s="256"/>
      <c r="EJ12" s="256"/>
      <c r="EK12" s="256"/>
      <c r="EL12" s="256"/>
      <c r="EM12" s="256"/>
      <c r="EN12" s="256"/>
      <c r="EO12" s="256"/>
      <c r="EP12" s="256"/>
      <c r="EQ12" s="256"/>
      <c r="ER12" s="256"/>
      <c r="ES12" s="256"/>
      <c r="ET12" s="256"/>
      <c r="EU12" s="256"/>
      <c r="EV12" s="256"/>
      <c r="EW12" s="256"/>
      <c r="EX12" s="256"/>
      <c r="EY12" s="256"/>
      <c r="EZ12" s="256"/>
      <c r="FA12" s="256"/>
      <c r="FB12" s="256"/>
      <c r="FC12" s="256"/>
      <c r="FD12" s="256"/>
      <c r="FE12" s="256"/>
      <c r="FF12" s="256"/>
      <c r="FG12" s="256"/>
      <c r="FH12" s="256"/>
      <c r="FI12" s="256"/>
      <c r="FJ12" s="256"/>
      <c r="FK12" s="256"/>
      <c r="FL12" s="256"/>
      <c r="FM12" s="256"/>
      <c r="FN12" s="256"/>
      <c r="FO12" s="256"/>
      <c r="FP12" s="256"/>
      <c r="FQ12" s="256"/>
      <c r="FR12" s="256"/>
      <c r="FS12" s="256"/>
      <c r="FT12" s="256"/>
      <c r="FU12" s="256"/>
      <c r="FV12" s="256"/>
      <c r="FW12" s="256"/>
      <c r="FX12" s="256"/>
      <c r="FY12" s="256"/>
      <c r="FZ12" s="256"/>
      <c r="GA12" s="256"/>
      <c r="GB12" s="256"/>
      <c r="GC12" s="256"/>
      <c r="GD12" s="256"/>
      <c r="GE12" s="256"/>
      <c r="GF12" s="256"/>
      <c r="GG12" s="256"/>
      <c r="GH12" s="256"/>
      <c r="GI12" s="256"/>
      <c r="GJ12" s="256"/>
      <c r="GK12" s="256"/>
      <c r="GL12" s="256"/>
      <c r="GM12" s="256"/>
      <c r="GN12" s="256"/>
      <c r="GO12" s="256"/>
      <c r="GP12" s="256"/>
      <c r="GQ12" s="256"/>
      <c r="GR12" s="256"/>
      <c r="GS12" s="256"/>
      <c r="GT12" s="256"/>
      <c r="GU12" s="256"/>
      <c r="GV12" s="256"/>
      <c r="GW12" s="256"/>
      <c r="GX12" s="256"/>
      <c r="GY12" s="256"/>
      <c r="GZ12" s="256"/>
      <c r="HA12" s="256"/>
      <c r="HB12" s="256"/>
      <c r="HC12" s="256"/>
      <c r="HD12" s="256"/>
      <c r="HE12" s="256"/>
      <c r="HF12" s="256"/>
      <c r="HG12" s="256"/>
      <c r="HH12" s="256"/>
      <c r="HI12" s="256"/>
      <c r="HJ12" s="256"/>
      <c r="HK12" s="256"/>
      <c r="HL12" s="256"/>
      <c r="HM12" s="256"/>
      <c r="HN12" s="256"/>
      <c r="HO12" s="256"/>
      <c r="HP12" s="256"/>
      <c r="HQ12" s="256"/>
      <c r="HR12" s="256"/>
      <c r="HS12" s="256"/>
      <c r="HT12" s="256"/>
      <c r="HU12" s="256"/>
      <c r="HV12" s="256"/>
      <c r="HW12" s="256"/>
      <c r="HX12" s="256"/>
      <c r="HY12" s="256"/>
      <c r="HZ12" s="256"/>
      <c r="IA12" s="256"/>
      <c r="IB12" s="256"/>
      <c r="IC12" s="256"/>
      <c r="ID12" s="256"/>
      <c r="IE12" s="256"/>
      <c r="IF12" s="256"/>
      <c r="IG12" s="256"/>
      <c r="IH12" s="256"/>
      <c r="II12" s="256"/>
      <c r="IJ12" s="256"/>
      <c r="IK12" s="256"/>
      <c r="IL12" s="256"/>
    </row>
    <row r="13" s="222" customFormat="1" ht="20" customHeight="1" spans="1:246">
      <c r="A13" s="239">
        <v>4</v>
      </c>
      <c r="B13" s="234" t="s">
        <v>348</v>
      </c>
      <c r="C13" s="234" t="s">
        <v>347</v>
      </c>
      <c r="D13" s="234" t="s">
        <v>356</v>
      </c>
      <c r="E13" s="240" t="s">
        <v>357</v>
      </c>
      <c r="F13" s="240">
        <v>2070101</v>
      </c>
      <c r="G13" s="235">
        <v>50</v>
      </c>
      <c r="H13" s="234" t="s">
        <v>358</v>
      </c>
      <c r="I13" s="132">
        <v>10000</v>
      </c>
      <c r="J13" s="132">
        <v>10000</v>
      </c>
      <c r="K13" s="132">
        <v>10000</v>
      </c>
      <c r="L13" s="132">
        <v>0</v>
      </c>
      <c r="M13" s="132">
        <v>0</v>
      </c>
      <c r="N13" s="132">
        <v>0</v>
      </c>
      <c r="O13" s="132">
        <v>0</v>
      </c>
      <c r="P13" s="132">
        <v>0</v>
      </c>
      <c r="Q13" s="259"/>
      <c r="R13" s="240"/>
      <c r="S13" s="240"/>
      <c r="T13" s="240"/>
      <c r="U13" s="256"/>
      <c r="V13" s="256"/>
      <c r="W13" s="256"/>
      <c r="X13" s="256"/>
      <c r="Y13" s="256"/>
      <c r="Z13" s="256"/>
      <c r="AA13" s="256"/>
      <c r="AB13" s="256"/>
      <c r="AC13" s="256"/>
      <c r="AD13" s="256"/>
      <c r="AE13" s="256"/>
      <c r="AF13" s="256"/>
      <c r="AG13" s="256"/>
      <c r="AH13" s="256"/>
      <c r="AI13" s="256"/>
      <c r="AJ13" s="256"/>
      <c r="AK13" s="256"/>
      <c r="AL13" s="256"/>
      <c r="AM13" s="256"/>
      <c r="AN13" s="256"/>
      <c r="AO13" s="256"/>
      <c r="AP13" s="256"/>
      <c r="AQ13" s="256"/>
      <c r="AR13" s="256"/>
      <c r="AS13" s="256"/>
      <c r="AT13" s="256"/>
      <c r="AU13" s="256"/>
      <c r="AV13" s="256"/>
      <c r="AW13" s="256"/>
      <c r="AX13" s="256"/>
      <c r="AY13" s="256"/>
      <c r="AZ13" s="256"/>
      <c r="BA13" s="256"/>
      <c r="BB13" s="256"/>
      <c r="BC13" s="256"/>
      <c r="BD13" s="256"/>
      <c r="BE13" s="256"/>
      <c r="BF13" s="256"/>
      <c r="BG13" s="256"/>
      <c r="BH13" s="256"/>
      <c r="BI13" s="256"/>
      <c r="BJ13" s="256"/>
      <c r="BK13" s="256"/>
      <c r="BL13" s="256"/>
      <c r="BM13" s="256"/>
      <c r="BN13" s="256"/>
      <c r="BO13" s="256"/>
      <c r="BP13" s="256"/>
      <c r="BQ13" s="256"/>
      <c r="BR13" s="256"/>
      <c r="BS13" s="256"/>
      <c r="BT13" s="256"/>
      <c r="BU13" s="256"/>
      <c r="BV13" s="256"/>
      <c r="BW13" s="256"/>
      <c r="BX13" s="256"/>
      <c r="BY13" s="256"/>
      <c r="BZ13" s="256"/>
      <c r="CA13" s="256"/>
      <c r="CB13" s="256"/>
      <c r="CC13" s="256"/>
      <c r="CD13" s="256"/>
      <c r="CE13" s="256"/>
      <c r="CF13" s="256"/>
      <c r="CG13" s="256"/>
      <c r="CH13" s="256"/>
      <c r="CI13" s="256"/>
      <c r="CJ13" s="256"/>
      <c r="CK13" s="256"/>
      <c r="CL13" s="256"/>
      <c r="CM13" s="256"/>
      <c r="CN13" s="256"/>
      <c r="CO13" s="256"/>
      <c r="CP13" s="256"/>
      <c r="CQ13" s="256"/>
      <c r="CR13" s="256"/>
      <c r="CS13" s="256"/>
      <c r="CT13" s="256"/>
      <c r="CU13" s="256"/>
      <c r="CV13" s="256"/>
      <c r="CW13" s="256"/>
      <c r="CX13" s="256"/>
      <c r="CY13" s="256"/>
      <c r="CZ13" s="256"/>
      <c r="DA13" s="256"/>
      <c r="DB13" s="256"/>
      <c r="DC13" s="256"/>
      <c r="DD13" s="256"/>
      <c r="DE13" s="256"/>
      <c r="DF13" s="256"/>
      <c r="DG13" s="256"/>
      <c r="DH13" s="256"/>
      <c r="DI13" s="256"/>
      <c r="DJ13" s="256"/>
      <c r="DK13" s="256"/>
      <c r="DL13" s="256"/>
      <c r="DM13" s="256"/>
      <c r="DN13" s="256"/>
      <c r="DO13" s="256"/>
      <c r="DP13" s="256"/>
      <c r="DQ13" s="256"/>
      <c r="DR13" s="256"/>
      <c r="DS13" s="256"/>
      <c r="DT13" s="256"/>
      <c r="DU13" s="256"/>
      <c r="DV13" s="256"/>
      <c r="DW13" s="256"/>
      <c r="DX13" s="256"/>
      <c r="DY13" s="256"/>
      <c r="DZ13" s="256"/>
      <c r="EA13" s="256"/>
      <c r="EB13" s="256"/>
      <c r="EC13" s="256"/>
      <c r="ED13" s="256"/>
      <c r="EE13" s="256"/>
      <c r="EF13" s="256"/>
      <c r="EG13" s="256"/>
      <c r="EH13" s="256"/>
      <c r="EI13" s="256"/>
      <c r="EJ13" s="256"/>
      <c r="EK13" s="256"/>
      <c r="EL13" s="256"/>
      <c r="EM13" s="256"/>
      <c r="EN13" s="256"/>
      <c r="EO13" s="256"/>
      <c r="EP13" s="256"/>
      <c r="EQ13" s="256"/>
      <c r="ER13" s="256"/>
      <c r="ES13" s="256"/>
      <c r="ET13" s="256"/>
      <c r="EU13" s="256"/>
      <c r="EV13" s="256"/>
      <c r="EW13" s="256"/>
      <c r="EX13" s="256"/>
      <c r="EY13" s="256"/>
      <c r="EZ13" s="256"/>
      <c r="FA13" s="256"/>
      <c r="FB13" s="256"/>
      <c r="FC13" s="256"/>
      <c r="FD13" s="256"/>
      <c r="FE13" s="256"/>
      <c r="FF13" s="256"/>
      <c r="FG13" s="256"/>
      <c r="FH13" s="256"/>
      <c r="FI13" s="256"/>
      <c r="FJ13" s="256"/>
      <c r="FK13" s="256"/>
      <c r="FL13" s="256"/>
      <c r="FM13" s="256"/>
      <c r="FN13" s="256"/>
      <c r="FO13" s="256"/>
      <c r="FP13" s="256"/>
      <c r="FQ13" s="256"/>
      <c r="FR13" s="256"/>
      <c r="FS13" s="256"/>
      <c r="FT13" s="256"/>
      <c r="FU13" s="256"/>
      <c r="FV13" s="256"/>
      <c r="FW13" s="256"/>
      <c r="FX13" s="256"/>
      <c r="FY13" s="256"/>
      <c r="FZ13" s="256"/>
      <c r="GA13" s="256"/>
      <c r="GB13" s="256"/>
      <c r="GC13" s="256"/>
      <c r="GD13" s="256"/>
      <c r="GE13" s="256"/>
      <c r="GF13" s="256"/>
      <c r="GG13" s="256"/>
      <c r="GH13" s="256"/>
      <c r="GI13" s="256"/>
      <c r="GJ13" s="256"/>
      <c r="GK13" s="256"/>
      <c r="GL13" s="256"/>
      <c r="GM13" s="256"/>
      <c r="GN13" s="256"/>
      <c r="GO13" s="256"/>
      <c r="GP13" s="256"/>
      <c r="GQ13" s="256"/>
      <c r="GR13" s="256"/>
      <c r="GS13" s="256"/>
      <c r="GT13" s="256"/>
      <c r="GU13" s="256"/>
      <c r="GV13" s="256"/>
      <c r="GW13" s="256"/>
      <c r="GX13" s="256"/>
      <c r="GY13" s="256"/>
      <c r="GZ13" s="256"/>
      <c r="HA13" s="256"/>
      <c r="HB13" s="256"/>
      <c r="HC13" s="256"/>
      <c r="HD13" s="256"/>
      <c r="HE13" s="256"/>
      <c r="HF13" s="256"/>
      <c r="HG13" s="256"/>
      <c r="HH13" s="256"/>
      <c r="HI13" s="256"/>
      <c r="HJ13" s="256"/>
      <c r="HK13" s="256"/>
      <c r="HL13" s="256"/>
      <c r="HM13" s="256"/>
      <c r="HN13" s="256"/>
      <c r="HO13" s="256"/>
      <c r="HP13" s="256"/>
      <c r="HQ13" s="256"/>
      <c r="HR13" s="256"/>
      <c r="HS13" s="256"/>
      <c r="HT13" s="256"/>
      <c r="HU13" s="256"/>
      <c r="HV13" s="256"/>
      <c r="HW13" s="256"/>
      <c r="HX13" s="256"/>
      <c r="HY13" s="256"/>
      <c r="HZ13" s="256"/>
      <c r="IA13" s="256"/>
      <c r="IB13" s="256"/>
      <c r="IC13" s="256"/>
      <c r="ID13" s="256"/>
      <c r="IE13" s="256"/>
      <c r="IF13" s="256"/>
      <c r="IG13" s="256"/>
      <c r="IH13" s="256"/>
      <c r="II13" s="256"/>
      <c r="IJ13" s="256"/>
      <c r="IK13" s="256"/>
      <c r="IL13" s="256"/>
    </row>
    <row r="14" s="222" customFormat="1" ht="20" customHeight="1" spans="1:246">
      <c r="A14" s="239">
        <v>5</v>
      </c>
      <c r="B14" s="234" t="s">
        <v>348</v>
      </c>
      <c r="C14" s="234" t="s">
        <v>347</v>
      </c>
      <c r="D14" s="234" t="s">
        <v>359</v>
      </c>
      <c r="E14" s="240" t="s">
        <v>360</v>
      </c>
      <c r="F14" s="240">
        <v>2070101</v>
      </c>
      <c r="G14" s="235">
        <v>36</v>
      </c>
      <c r="H14" s="234" t="s">
        <v>361</v>
      </c>
      <c r="I14" s="132">
        <v>10000</v>
      </c>
      <c r="J14" s="132">
        <v>10000</v>
      </c>
      <c r="K14" s="132">
        <v>10000</v>
      </c>
      <c r="L14" s="132">
        <v>0</v>
      </c>
      <c r="M14" s="132">
        <v>0</v>
      </c>
      <c r="N14" s="132">
        <v>0</v>
      </c>
      <c r="O14" s="132">
        <v>0</v>
      </c>
      <c r="P14" s="132">
        <v>0</v>
      </c>
      <c r="Q14" s="259"/>
      <c r="R14" s="240"/>
      <c r="S14" s="240"/>
      <c r="T14" s="240"/>
      <c r="U14" s="256"/>
      <c r="V14" s="256"/>
      <c r="W14" s="256"/>
      <c r="X14" s="256"/>
      <c r="Y14" s="256"/>
      <c r="Z14" s="256"/>
      <c r="AA14" s="256"/>
      <c r="AB14" s="256"/>
      <c r="AC14" s="256"/>
      <c r="AD14" s="256"/>
      <c r="AE14" s="256"/>
      <c r="AF14" s="256"/>
      <c r="AG14" s="256"/>
      <c r="AH14" s="256"/>
      <c r="AI14" s="256"/>
      <c r="AJ14" s="256"/>
      <c r="AK14" s="256"/>
      <c r="AL14" s="256"/>
      <c r="AM14" s="256"/>
      <c r="AN14" s="256"/>
      <c r="AO14" s="256"/>
      <c r="AP14" s="256"/>
      <c r="AQ14" s="256"/>
      <c r="AR14" s="256"/>
      <c r="AS14" s="256"/>
      <c r="AT14" s="256"/>
      <c r="AU14" s="256"/>
      <c r="AV14" s="256"/>
      <c r="AW14" s="256"/>
      <c r="AX14" s="256"/>
      <c r="AY14" s="256"/>
      <c r="AZ14" s="256"/>
      <c r="BA14" s="256"/>
      <c r="BB14" s="256"/>
      <c r="BC14" s="256"/>
      <c r="BD14" s="256"/>
      <c r="BE14" s="256"/>
      <c r="BF14" s="256"/>
      <c r="BG14" s="256"/>
      <c r="BH14" s="256"/>
      <c r="BI14" s="256"/>
      <c r="BJ14" s="256"/>
      <c r="BK14" s="256"/>
      <c r="BL14" s="256"/>
      <c r="BM14" s="256"/>
      <c r="BN14" s="256"/>
      <c r="BO14" s="256"/>
      <c r="BP14" s="256"/>
      <c r="BQ14" s="256"/>
      <c r="BR14" s="256"/>
      <c r="BS14" s="256"/>
      <c r="BT14" s="256"/>
      <c r="BU14" s="256"/>
      <c r="BV14" s="256"/>
      <c r="BW14" s="256"/>
      <c r="BX14" s="256"/>
      <c r="BY14" s="256"/>
      <c r="BZ14" s="256"/>
      <c r="CA14" s="256"/>
      <c r="CB14" s="256"/>
      <c r="CC14" s="256"/>
      <c r="CD14" s="256"/>
      <c r="CE14" s="256"/>
      <c r="CF14" s="256"/>
      <c r="CG14" s="256"/>
      <c r="CH14" s="256"/>
      <c r="CI14" s="256"/>
      <c r="CJ14" s="256"/>
      <c r="CK14" s="256"/>
      <c r="CL14" s="256"/>
      <c r="CM14" s="256"/>
      <c r="CN14" s="256"/>
      <c r="CO14" s="256"/>
      <c r="CP14" s="256"/>
      <c r="CQ14" s="256"/>
      <c r="CR14" s="256"/>
      <c r="CS14" s="256"/>
      <c r="CT14" s="256"/>
      <c r="CU14" s="256"/>
      <c r="CV14" s="256"/>
      <c r="CW14" s="256"/>
      <c r="CX14" s="256"/>
      <c r="CY14" s="256"/>
      <c r="CZ14" s="256"/>
      <c r="DA14" s="256"/>
      <c r="DB14" s="256"/>
      <c r="DC14" s="256"/>
      <c r="DD14" s="256"/>
      <c r="DE14" s="256"/>
      <c r="DF14" s="256"/>
      <c r="DG14" s="256"/>
      <c r="DH14" s="256"/>
      <c r="DI14" s="256"/>
      <c r="DJ14" s="256"/>
      <c r="DK14" s="256"/>
      <c r="DL14" s="256"/>
      <c r="DM14" s="256"/>
      <c r="DN14" s="256"/>
      <c r="DO14" s="256"/>
      <c r="DP14" s="256"/>
      <c r="DQ14" s="256"/>
      <c r="DR14" s="256"/>
      <c r="DS14" s="256"/>
      <c r="DT14" s="256"/>
      <c r="DU14" s="256"/>
      <c r="DV14" s="256"/>
      <c r="DW14" s="256"/>
      <c r="DX14" s="256"/>
      <c r="DY14" s="256"/>
      <c r="DZ14" s="256"/>
      <c r="EA14" s="256"/>
      <c r="EB14" s="256"/>
      <c r="EC14" s="256"/>
      <c r="ED14" s="256"/>
      <c r="EE14" s="256"/>
      <c r="EF14" s="256"/>
      <c r="EG14" s="256"/>
      <c r="EH14" s="256"/>
      <c r="EI14" s="256"/>
      <c r="EJ14" s="256"/>
      <c r="EK14" s="256"/>
      <c r="EL14" s="256"/>
      <c r="EM14" s="256"/>
      <c r="EN14" s="256"/>
      <c r="EO14" s="256"/>
      <c r="EP14" s="256"/>
      <c r="EQ14" s="256"/>
      <c r="ER14" s="256"/>
      <c r="ES14" s="256"/>
      <c r="ET14" s="256"/>
      <c r="EU14" s="256"/>
      <c r="EV14" s="256"/>
      <c r="EW14" s="256"/>
      <c r="EX14" s="256"/>
      <c r="EY14" s="256"/>
      <c r="EZ14" s="256"/>
      <c r="FA14" s="256"/>
      <c r="FB14" s="256"/>
      <c r="FC14" s="256"/>
      <c r="FD14" s="256"/>
      <c r="FE14" s="256"/>
      <c r="FF14" s="256"/>
      <c r="FG14" s="256"/>
      <c r="FH14" s="256"/>
      <c r="FI14" s="256"/>
      <c r="FJ14" s="256"/>
      <c r="FK14" s="256"/>
      <c r="FL14" s="256"/>
      <c r="FM14" s="256"/>
      <c r="FN14" s="256"/>
      <c r="FO14" s="256"/>
      <c r="FP14" s="256"/>
      <c r="FQ14" s="256"/>
      <c r="FR14" s="256"/>
      <c r="FS14" s="256"/>
      <c r="FT14" s="256"/>
      <c r="FU14" s="256"/>
      <c r="FV14" s="256"/>
      <c r="FW14" s="256"/>
      <c r="FX14" s="256"/>
      <c r="FY14" s="256"/>
      <c r="FZ14" s="256"/>
      <c r="GA14" s="256"/>
      <c r="GB14" s="256"/>
      <c r="GC14" s="256"/>
      <c r="GD14" s="256"/>
      <c r="GE14" s="256"/>
      <c r="GF14" s="256"/>
      <c r="GG14" s="256"/>
      <c r="GH14" s="256"/>
      <c r="GI14" s="256"/>
      <c r="GJ14" s="256"/>
      <c r="GK14" s="256"/>
      <c r="GL14" s="256"/>
      <c r="GM14" s="256"/>
      <c r="GN14" s="256"/>
      <c r="GO14" s="256"/>
      <c r="GP14" s="256"/>
      <c r="GQ14" s="256"/>
      <c r="GR14" s="256"/>
      <c r="GS14" s="256"/>
      <c r="GT14" s="256"/>
      <c r="GU14" s="256"/>
      <c r="GV14" s="256"/>
      <c r="GW14" s="256"/>
      <c r="GX14" s="256"/>
      <c r="GY14" s="256"/>
      <c r="GZ14" s="256"/>
      <c r="HA14" s="256"/>
      <c r="HB14" s="256"/>
      <c r="HC14" s="256"/>
      <c r="HD14" s="256"/>
      <c r="HE14" s="256"/>
      <c r="HF14" s="256"/>
      <c r="HG14" s="256"/>
      <c r="HH14" s="256"/>
      <c r="HI14" s="256"/>
      <c r="HJ14" s="256"/>
      <c r="HK14" s="256"/>
      <c r="HL14" s="256"/>
      <c r="HM14" s="256"/>
      <c r="HN14" s="256"/>
      <c r="HO14" s="256"/>
      <c r="HP14" s="256"/>
      <c r="HQ14" s="256"/>
      <c r="HR14" s="256"/>
      <c r="HS14" s="256"/>
      <c r="HT14" s="256"/>
      <c r="HU14" s="256"/>
      <c r="HV14" s="256"/>
      <c r="HW14" s="256"/>
      <c r="HX14" s="256"/>
      <c r="HY14" s="256"/>
      <c r="HZ14" s="256"/>
      <c r="IA14" s="256"/>
      <c r="IB14" s="256"/>
      <c r="IC14" s="256"/>
      <c r="ID14" s="256"/>
      <c r="IE14" s="256"/>
      <c r="IF14" s="256"/>
      <c r="IG14" s="256"/>
      <c r="IH14" s="256"/>
      <c r="II14" s="256"/>
      <c r="IJ14" s="256"/>
      <c r="IK14" s="256"/>
      <c r="IL14" s="256"/>
    </row>
    <row r="15" s="222" customFormat="1" ht="20" customHeight="1" spans="1:246">
      <c r="A15" s="239">
        <v>6</v>
      </c>
      <c r="B15" s="234" t="s">
        <v>348</v>
      </c>
      <c r="C15" s="234" t="s">
        <v>347</v>
      </c>
      <c r="D15" s="234" t="s">
        <v>362</v>
      </c>
      <c r="E15" s="240" t="s">
        <v>363</v>
      </c>
      <c r="F15" s="240">
        <v>2070101</v>
      </c>
      <c r="G15" s="235">
        <v>5</v>
      </c>
      <c r="H15" s="234" t="s">
        <v>351</v>
      </c>
      <c r="I15" s="132">
        <v>300000</v>
      </c>
      <c r="J15" s="132">
        <v>300000</v>
      </c>
      <c r="K15" s="132">
        <v>300000</v>
      </c>
      <c r="L15" s="132">
        <v>0</v>
      </c>
      <c r="M15" s="132">
        <v>0</v>
      </c>
      <c r="N15" s="132">
        <v>0</v>
      </c>
      <c r="O15" s="132">
        <v>0</v>
      </c>
      <c r="P15" s="132">
        <v>0</v>
      </c>
      <c r="Q15" s="259"/>
      <c r="R15" s="240"/>
      <c r="S15" s="240"/>
      <c r="T15" s="240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  <c r="AE15" s="256"/>
      <c r="AF15" s="256"/>
      <c r="AG15" s="256"/>
      <c r="AH15" s="256"/>
      <c r="AI15" s="256"/>
      <c r="AJ15" s="256"/>
      <c r="AK15" s="256"/>
      <c r="AL15" s="256"/>
      <c r="AM15" s="256"/>
      <c r="AN15" s="256"/>
      <c r="AO15" s="256"/>
      <c r="AP15" s="256"/>
      <c r="AQ15" s="256"/>
      <c r="AR15" s="256"/>
      <c r="AS15" s="256"/>
      <c r="AT15" s="256"/>
      <c r="AU15" s="256"/>
      <c r="AV15" s="256"/>
      <c r="AW15" s="256"/>
      <c r="AX15" s="256"/>
      <c r="AY15" s="256"/>
      <c r="AZ15" s="256"/>
      <c r="BA15" s="256"/>
      <c r="BB15" s="256"/>
      <c r="BC15" s="256"/>
      <c r="BD15" s="256"/>
      <c r="BE15" s="256"/>
      <c r="BF15" s="256"/>
      <c r="BG15" s="256"/>
      <c r="BH15" s="256"/>
      <c r="BI15" s="256"/>
      <c r="BJ15" s="256"/>
      <c r="BK15" s="256"/>
      <c r="BL15" s="256"/>
      <c r="BM15" s="256"/>
      <c r="BN15" s="256"/>
      <c r="BO15" s="256"/>
      <c r="BP15" s="256"/>
      <c r="BQ15" s="256"/>
      <c r="BR15" s="256"/>
      <c r="BS15" s="256"/>
      <c r="BT15" s="256"/>
      <c r="BU15" s="256"/>
      <c r="BV15" s="256"/>
      <c r="BW15" s="256"/>
      <c r="BX15" s="256"/>
      <c r="BY15" s="256"/>
      <c r="BZ15" s="256"/>
      <c r="CA15" s="256"/>
      <c r="CB15" s="256"/>
      <c r="CC15" s="256"/>
      <c r="CD15" s="256"/>
      <c r="CE15" s="256"/>
      <c r="CF15" s="256"/>
      <c r="CG15" s="256"/>
      <c r="CH15" s="256"/>
      <c r="CI15" s="256"/>
      <c r="CJ15" s="256"/>
      <c r="CK15" s="256"/>
      <c r="CL15" s="256"/>
      <c r="CM15" s="256"/>
      <c r="CN15" s="256"/>
      <c r="CO15" s="256"/>
      <c r="CP15" s="256"/>
      <c r="CQ15" s="256"/>
      <c r="CR15" s="256"/>
      <c r="CS15" s="256"/>
      <c r="CT15" s="256"/>
      <c r="CU15" s="256"/>
      <c r="CV15" s="256"/>
      <c r="CW15" s="256"/>
      <c r="CX15" s="256"/>
      <c r="CY15" s="256"/>
      <c r="CZ15" s="256"/>
      <c r="DA15" s="256"/>
      <c r="DB15" s="256"/>
      <c r="DC15" s="256"/>
      <c r="DD15" s="256"/>
      <c r="DE15" s="256"/>
      <c r="DF15" s="256"/>
      <c r="DG15" s="256"/>
      <c r="DH15" s="256"/>
      <c r="DI15" s="256"/>
      <c r="DJ15" s="256"/>
      <c r="DK15" s="256"/>
      <c r="DL15" s="256"/>
      <c r="DM15" s="256"/>
      <c r="DN15" s="256"/>
      <c r="DO15" s="256"/>
      <c r="DP15" s="256"/>
      <c r="DQ15" s="256"/>
      <c r="DR15" s="256"/>
      <c r="DS15" s="256"/>
      <c r="DT15" s="256"/>
      <c r="DU15" s="256"/>
      <c r="DV15" s="256"/>
      <c r="DW15" s="256"/>
      <c r="DX15" s="256"/>
      <c r="DY15" s="256"/>
      <c r="DZ15" s="256"/>
      <c r="EA15" s="256"/>
      <c r="EB15" s="256"/>
      <c r="EC15" s="256"/>
      <c r="ED15" s="256"/>
      <c r="EE15" s="256"/>
      <c r="EF15" s="256"/>
      <c r="EG15" s="256"/>
      <c r="EH15" s="256"/>
      <c r="EI15" s="256"/>
      <c r="EJ15" s="256"/>
      <c r="EK15" s="256"/>
      <c r="EL15" s="256"/>
      <c r="EM15" s="256"/>
      <c r="EN15" s="256"/>
      <c r="EO15" s="256"/>
      <c r="EP15" s="256"/>
      <c r="EQ15" s="256"/>
      <c r="ER15" s="256"/>
      <c r="ES15" s="256"/>
      <c r="ET15" s="256"/>
      <c r="EU15" s="256"/>
      <c r="EV15" s="256"/>
      <c r="EW15" s="256"/>
      <c r="EX15" s="256"/>
      <c r="EY15" s="256"/>
      <c r="EZ15" s="256"/>
      <c r="FA15" s="256"/>
      <c r="FB15" s="256"/>
      <c r="FC15" s="256"/>
      <c r="FD15" s="256"/>
      <c r="FE15" s="256"/>
      <c r="FF15" s="256"/>
      <c r="FG15" s="256"/>
      <c r="FH15" s="256"/>
      <c r="FI15" s="256"/>
      <c r="FJ15" s="256"/>
      <c r="FK15" s="256"/>
      <c r="FL15" s="256"/>
      <c r="FM15" s="256"/>
      <c r="FN15" s="256"/>
      <c r="FO15" s="256"/>
      <c r="FP15" s="256"/>
      <c r="FQ15" s="256"/>
      <c r="FR15" s="256"/>
      <c r="FS15" s="256"/>
      <c r="FT15" s="256"/>
      <c r="FU15" s="256"/>
      <c r="FV15" s="256"/>
      <c r="FW15" s="256"/>
      <c r="FX15" s="256"/>
      <c r="FY15" s="256"/>
      <c r="FZ15" s="256"/>
      <c r="GA15" s="256"/>
      <c r="GB15" s="256"/>
      <c r="GC15" s="256"/>
      <c r="GD15" s="256"/>
      <c r="GE15" s="256"/>
      <c r="GF15" s="256"/>
      <c r="GG15" s="256"/>
      <c r="GH15" s="256"/>
      <c r="GI15" s="256"/>
      <c r="GJ15" s="256"/>
      <c r="GK15" s="256"/>
      <c r="GL15" s="256"/>
      <c r="GM15" s="256"/>
      <c r="GN15" s="256"/>
      <c r="GO15" s="256"/>
      <c r="GP15" s="256"/>
      <c r="GQ15" s="256"/>
      <c r="GR15" s="256"/>
      <c r="GS15" s="256"/>
      <c r="GT15" s="256"/>
      <c r="GU15" s="256"/>
      <c r="GV15" s="256"/>
      <c r="GW15" s="256"/>
      <c r="GX15" s="256"/>
      <c r="GY15" s="256"/>
      <c r="GZ15" s="256"/>
      <c r="HA15" s="256"/>
      <c r="HB15" s="256"/>
      <c r="HC15" s="256"/>
      <c r="HD15" s="256"/>
      <c r="HE15" s="256"/>
      <c r="HF15" s="256"/>
      <c r="HG15" s="256"/>
      <c r="HH15" s="256"/>
      <c r="HI15" s="256"/>
      <c r="HJ15" s="256"/>
      <c r="HK15" s="256"/>
      <c r="HL15" s="256"/>
      <c r="HM15" s="256"/>
      <c r="HN15" s="256"/>
      <c r="HO15" s="256"/>
      <c r="HP15" s="256"/>
      <c r="HQ15" s="256"/>
      <c r="HR15" s="256"/>
      <c r="HS15" s="256"/>
      <c r="HT15" s="256"/>
      <c r="HU15" s="256"/>
      <c r="HV15" s="256"/>
      <c r="HW15" s="256"/>
      <c r="HX15" s="256"/>
      <c r="HY15" s="256"/>
      <c r="HZ15" s="256"/>
      <c r="IA15" s="256"/>
      <c r="IB15" s="256"/>
      <c r="IC15" s="256"/>
      <c r="ID15" s="256"/>
      <c r="IE15" s="256"/>
      <c r="IF15" s="256"/>
      <c r="IG15" s="256"/>
      <c r="IH15" s="256"/>
      <c r="II15" s="256"/>
      <c r="IJ15" s="256"/>
      <c r="IK15" s="256"/>
      <c r="IL15" s="256"/>
    </row>
    <row r="16" s="222" customFormat="1" ht="20" customHeight="1" spans="1:246">
      <c r="A16" s="239">
        <v>7</v>
      </c>
      <c r="B16" s="234" t="s">
        <v>348</v>
      </c>
      <c r="C16" s="234" t="s">
        <v>347</v>
      </c>
      <c r="D16" s="234" t="s">
        <v>364</v>
      </c>
      <c r="E16" s="240" t="s">
        <v>365</v>
      </c>
      <c r="F16" s="240">
        <v>2070101</v>
      </c>
      <c r="G16" s="235">
        <v>300</v>
      </c>
      <c r="H16" s="234" t="s">
        <v>351</v>
      </c>
      <c r="I16" s="132">
        <v>100000</v>
      </c>
      <c r="J16" s="132">
        <v>100000</v>
      </c>
      <c r="K16" s="132">
        <v>100000</v>
      </c>
      <c r="L16" s="132">
        <v>0</v>
      </c>
      <c r="M16" s="132">
        <v>0</v>
      </c>
      <c r="N16" s="132">
        <v>0</v>
      </c>
      <c r="O16" s="132">
        <v>0</v>
      </c>
      <c r="P16" s="132">
        <v>0</v>
      </c>
      <c r="Q16" s="259"/>
      <c r="R16" s="240"/>
      <c r="S16" s="240"/>
      <c r="T16" s="240"/>
      <c r="U16" s="256"/>
      <c r="V16" s="256"/>
      <c r="W16" s="256"/>
      <c r="X16" s="256"/>
      <c r="Y16" s="256"/>
      <c r="Z16" s="256"/>
      <c r="AA16" s="256"/>
      <c r="AB16" s="256"/>
      <c r="AC16" s="256"/>
      <c r="AD16" s="256"/>
      <c r="AE16" s="256"/>
      <c r="AF16" s="256"/>
      <c r="AG16" s="256"/>
      <c r="AH16" s="256"/>
      <c r="AI16" s="256"/>
      <c r="AJ16" s="256"/>
      <c r="AK16" s="256"/>
      <c r="AL16" s="256"/>
      <c r="AM16" s="256"/>
      <c r="AN16" s="256"/>
      <c r="AO16" s="256"/>
      <c r="AP16" s="256"/>
      <c r="AQ16" s="256"/>
      <c r="AR16" s="256"/>
      <c r="AS16" s="256"/>
      <c r="AT16" s="256"/>
      <c r="AU16" s="256"/>
      <c r="AV16" s="256"/>
      <c r="AW16" s="256"/>
      <c r="AX16" s="256"/>
      <c r="AY16" s="256"/>
      <c r="AZ16" s="256"/>
      <c r="BA16" s="256"/>
      <c r="BB16" s="256"/>
      <c r="BC16" s="256"/>
      <c r="BD16" s="256"/>
      <c r="BE16" s="256"/>
      <c r="BF16" s="256"/>
      <c r="BG16" s="256"/>
      <c r="BH16" s="256"/>
      <c r="BI16" s="256"/>
      <c r="BJ16" s="256"/>
      <c r="BK16" s="256"/>
      <c r="BL16" s="256"/>
      <c r="BM16" s="256"/>
      <c r="BN16" s="256"/>
      <c r="BO16" s="256"/>
      <c r="BP16" s="256"/>
      <c r="BQ16" s="256"/>
      <c r="BR16" s="256"/>
      <c r="BS16" s="256"/>
      <c r="BT16" s="256"/>
      <c r="BU16" s="256"/>
      <c r="BV16" s="256"/>
      <c r="BW16" s="256"/>
      <c r="BX16" s="256"/>
      <c r="BY16" s="256"/>
      <c r="BZ16" s="256"/>
      <c r="CA16" s="256"/>
      <c r="CB16" s="256"/>
      <c r="CC16" s="256"/>
      <c r="CD16" s="256"/>
      <c r="CE16" s="256"/>
      <c r="CF16" s="256"/>
      <c r="CG16" s="256"/>
      <c r="CH16" s="256"/>
      <c r="CI16" s="256"/>
      <c r="CJ16" s="256"/>
      <c r="CK16" s="256"/>
      <c r="CL16" s="256"/>
      <c r="CM16" s="256"/>
      <c r="CN16" s="256"/>
      <c r="CO16" s="256"/>
      <c r="CP16" s="256"/>
      <c r="CQ16" s="256"/>
      <c r="CR16" s="256"/>
      <c r="CS16" s="256"/>
      <c r="CT16" s="256"/>
      <c r="CU16" s="256"/>
      <c r="CV16" s="256"/>
      <c r="CW16" s="256"/>
      <c r="CX16" s="256"/>
      <c r="CY16" s="256"/>
      <c r="CZ16" s="256"/>
      <c r="DA16" s="256"/>
      <c r="DB16" s="256"/>
      <c r="DC16" s="256"/>
      <c r="DD16" s="256"/>
      <c r="DE16" s="256"/>
      <c r="DF16" s="256"/>
      <c r="DG16" s="256"/>
      <c r="DH16" s="256"/>
      <c r="DI16" s="256"/>
      <c r="DJ16" s="256"/>
      <c r="DK16" s="256"/>
      <c r="DL16" s="256"/>
      <c r="DM16" s="256"/>
      <c r="DN16" s="256"/>
      <c r="DO16" s="256"/>
      <c r="DP16" s="256"/>
      <c r="DQ16" s="256"/>
      <c r="DR16" s="256"/>
      <c r="DS16" s="256"/>
      <c r="DT16" s="256"/>
      <c r="DU16" s="256"/>
      <c r="DV16" s="256"/>
      <c r="DW16" s="256"/>
      <c r="DX16" s="256"/>
      <c r="DY16" s="256"/>
      <c r="DZ16" s="256"/>
      <c r="EA16" s="256"/>
      <c r="EB16" s="256"/>
      <c r="EC16" s="256"/>
      <c r="ED16" s="256"/>
      <c r="EE16" s="256"/>
      <c r="EF16" s="256"/>
      <c r="EG16" s="256"/>
      <c r="EH16" s="256"/>
      <c r="EI16" s="256"/>
      <c r="EJ16" s="256"/>
      <c r="EK16" s="256"/>
      <c r="EL16" s="256"/>
      <c r="EM16" s="256"/>
      <c r="EN16" s="256"/>
      <c r="EO16" s="256"/>
      <c r="EP16" s="256"/>
      <c r="EQ16" s="256"/>
      <c r="ER16" s="256"/>
      <c r="ES16" s="256"/>
      <c r="ET16" s="256"/>
      <c r="EU16" s="256"/>
      <c r="EV16" s="256"/>
      <c r="EW16" s="256"/>
      <c r="EX16" s="256"/>
      <c r="EY16" s="256"/>
      <c r="EZ16" s="256"/>
      <c r="FA16" s="256"/>
      <c r="FB16" s="256"/>
      <c r="FC16" s="256"/>
      <c r="FD16" s="256"/>
      <c r="FE16" s="256"/>
      <c r="FF16" s="256"/>
      <c r="FG16" s="256"/>
      <c r="FH16" s="256"/>
      <c r="FI16" s="256"/>
      <c r="FJ16" s="256"/>
      <c r="FK16" s="256"/>
      <c r="FL16" s="256"/>
      <c r="FM16" s="256"/>
      <c r="FN16" s="256"/>
      <c r="FO16" s="256"/>
      <c r="FP16" s="256"/>
      <c r="FQ16" s="256"/>
      <c r="FR16" s="256"/>
      <c r="FS16" s="256"/>
      <c r="FT16" s="256"/>
      <c r="FU16" s="256"/>
      <c r="FV16" s="256"/>
      <c r="FW16" s="256"/>
      <c r="FX16" s="256"/>
      <c r="FY16" s="256"/>
      <c r="FZ16" s="256"/>
      <c r="GA16" s="256"/>
      <c r="GB16" s="256"/>
      <c r="GC16" s="256"/>
      <c r="GD16" s="256"/>
      <c r="GE16" s="256"/>
      <c r="GF16" s="256"/>
      <c r="GG16" s="256"/>
      <c r="GH16" s="256"/>
      <c r="GI16" s="256"/>
      <c r="GJ16" s="256"/>
      <c r="GK16" s="256"/>
      <c r="GL16" s="256"/>
      <c r="GM16" s="256"/>
      <c r="GN16" s="256"/>
      <c r="GO16" s="256"/>
      <c r="GP16" s="256"/>
      <c r="GQ16" s="256"/>
      <c r="GR16" s="256"/>
      <c r="GS16" s="256"/>
      <c r="GT16" s="256"/>
      <c r="GU16" s="256"/>
      <c r="GV16" s="256"/>
      <c r="GW16" s="256"/>
      <c r="GX16" s="256"/>
      <c r="GY16" s="256"/>
      <c r="GZ16" s="256"/>
      <c r="HA16" s="256"/>
      <c r="HB16" s="256"/>
      <c r="HC16" s="256"/>
      <c r="HD16" s="256"/>
      <c r="HE16" s="256"/>
      <c r="HF16" s="256"/>
      <c r="HG16" s="256"/>
      <c r="HH16" s="256"/>
      <c r="HI16" s="256"/>
      <c r="HJ16" s="256"/>
      <c r="HK16" s="256"/>
      <c r="HL16" s="256"/>
      <c r="HM16" s="256"/>
      <c r="HN16" s="256"/>
      <c r="HO16" s="256"/>
      <c r="HP16" s="256"/>
      <c r="HQ16" s="256"/>
      <c r="HR16" s="256"/>
      <c r="HS16" s="256"/>
      <c r="HT16" s="256"/>
      <c r="HU16" s="256"/>
      <c r="HV16" s="256"/>
      <c r="HW16" s="256"/>
      <c r="HX16" s="256"/>
      <c r="HY16" s="256"/>
      <c r="HZ16" s="256"/>
      <c r="IA16" s="256"/>
      <c r="IB16" s="256"/>
      <c r="IC16" s="256"/>
      <c r="ID16" s="256"/>
      <c r="IE16" s="256"/>
      <c r="IF16" s="256"/>
      <c r="IG16" s="256"/>
      <c r="IH16" s="256"/>
      <c r="II16" s="256"/>
      <c r="IJ16" s="256"/>
      <c r="IK16" s="256"/>
      <c r="IL16" s="256"/>
    </row>
    <row r="17" s="222" customFormat="1" ht="20" customHeight="1" spans="1:246">
      <c r="A17" s="239">
        <v>8</v>
      </c>
      <c r="B17" s="234" t="s">
        <v>348</v>
      </c>
      <c r="C17" s="234" t="s">
        <v>347</v>
      </c>
      <c r="D17" s="234" t="s">
        <v>366</v>
      </c>
      <c r="E17" s="240" t="s">
        <v>367</v>
      </c>
      <c r="F17" s="240">
        <v>2070101</v>
      </c>
      <c r="G17" s="235">
        <v>1</v>
      </c>
      <c r="H17" s="234" t="s">
        <v>361</v>
      </c>
      <c r="I17" s="132">
        <v>500000</v>
      </c>
      <c r="J17" s="132">
        <v>500000</v>
      </c>
      <c r="K17" s="132">
        <v>500000</v>
      </c>
      <c r="L17" s="132">
        <v>0</v>
      </c>
      <c r="M17" s="132">
        <v>0</v>
      </c>
      <c r="N17" s="132">
        <v>0</v>
      </c>
      <c r="O17" s="132">
        <v>0</v>
      </c>
      <c r="P17" s="132">
        <v>0</v>
      </c>
      <c r="Q17" s="259"/>
      <c r="R17" s="240"/>
      <c r="S17" s="240"/>
      <c r="T17" s="240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6"/>
      <c r="AO17" s="256"/>
      <c r="AP17" s="256"/>
      <c r="AQ17" s="256"/>
      <c r="AR17" s="256"/>
      <c r="AS17" s="256"/>
      <c r="AT17" s="256"/>
      <c r="AU17" s="256"/>
      <c r="AV17" s="256"/>
      <c r="AW17" s="256"/>
      <c r="AX17" s="256"/>
      <c r="AY17" s="256"/>
      <c r="AZ17" s="256"/>
      <c r="BA17" s="256"/>
      <c r="BB17" s="256"/>
      <c r="BC17" s="256"/>
      <c r="BD17" s="256"/>
      <c r="BE17" s="256"/>
      <c r="BF17" s="256"/>
      <c r="BG17" s="256"/>
      <c r="BH17" s="256"/>
      <c r="BI17" s="256"/>
      <c r="BJ17" s="256"/>
      <c r="BK17" s="256"/>
      <c r="BL17" s="256"/>
      <c r="BM17" s="256"/>
      <c r="BN17" s="256"/>
      <c r="BO17" s="256"/>
      <c r="BP17" s="256"/>
      <c r="BQ17" s="256"/>
      <c r="BR17" s="256"/>
      <c r="BS17" s="256"/>
      <c r="BT17" s="256"/>
      <c r="BU17" s="256"/>
      <c r="BV17" s="256"/>
      <c r="BW17" s="256"/>
      <c r="BX17" s="256"/>
      <c r="BY17" s="256"/>
      <c r="BZ17" s="256"/>
      <c r="CA17" s="256"/>
      <c r="CB17" s="256"/>
      <c r="CC17" s="256"/>
      <c r="CD17" s="256"/>
      <c r="CE17" s="256"/>
      <c r="CF17" s="256"/>
      <c r="CG17" s="256"/>
      <c r="CH17" s="256"/>
      <c r="CI17" s="256"/>
      <c r="CJ17" s="256"/>
      <c r="CK17" s="256"/>
      <c r="CL17" s="256"/>
      <c r="CM17" s="256"/>
      <c r="CN17" s="256"/>
      <c r="CO17" s="256"/>
      <c r="CP17" s="256"/>
      <c r="CQ17" s="256"/>
      <c r="CR17" s="256"/>
      <c r="CS17" s="256"/>
      <c r="CT17" s="256"/>
      <c r="CU17" s="256"/>
      <c r="CV17" s="256"/>
      <c r="CW17" s="256"/>
      <c r="CX17" s="256"/>
      <c r="CY17" s="256"/>
      <c r="CZ17" s="256"/>
      <c r="DA17" s="256"/>
      <c r="DB17" s="256"/>
      <c r="DC17" s="256"/>
      <c r="DD17" s="256"/>
      <c r="DE17" s="256"/>
      <c r="DF17" s="256"/>
      <c r="DG17" s="256"/>
      <c r="DH17" s="256"/>
      <c r="DI17" s="256"/>
      <c r="DJ17" s="256"/>
      <c r="DK17" s="256"/>
      <c r="DL17" s="256"/>
      <c r="DM17" s="256"/>
      <c r="DN17" s="256"/>
      <c r="DO17" s="256"/>
      <c r="DP17" s="256"/>
      <c r="DQ17" s="256"/>
      <c r="DR17" s="256"/>
      <c r="DS17" s="256"/>
      <c r="DT17" s="256"/>
      <c r="DU17" s="256"/>
      <c r="DV17" s="256"/>
      <c r="DW17" s="256"/>
      <c r="DX17" s="256"/>
      <c r="DY17" s="256"/>
      <c r="DZ17" s="256"/>
      <c r="EA17" s="256"/>
      <c r="EB17" s="256"/>
      <c r="EC17" s="256"/>
      <c r="ED17" s="256"/>
      <c r="EE17" s="256"/>
      <c r="EF17" s="256"/>
      <c r="EG17" s="256"/>
      <c r="EH17" s="256"/>
      <c r="EI17" s="256"/>
      <c r="EJ17" s="256"/>
      <c r="EK17" s="256"/>
      <c r="EL17" s="256"/>
      <c r="EM17" s="256"/>
      <c r="EN17" s="256"/>
      <c r="EO17" s="256"/>
      <c r="EP17" s="256"/>
      <c r="EQ17" s="256"/>
      <c r="ER17" s="256"/>
      <c r="ES17" s="256"/>
      <c r="ET17" s="256"/>
      <c r="EU17" s="256"/>
      <c r="EV17" s="256"/>
      <c r="EW17" s="256"/>
      <c r="EX17" s="256"/>
      <c r="EY17" s="256"/>
      <c r="EZ17" s="256"/>
      <c r="FA17" s="256"/>
      <c r="FB17" s="256"/>
      <c r="FC17" s="256"/>
      <c r="FD17" s="256"/>
      <c r="FE17" s="256"/>
      <c r="FF17" s="256"/>
      <c r="FG17" s="256"/>
      <c r="FH17" s="256"/>
      <c r="FI17" s="256"/>
      <c r="FJ17" s="256"/>
      <c r="FK17" s="256"/>
      <c r="FL17" s="256"/>
      <c r="FM17" s="256"/>
      <c r="FN17" s="256"/>
      <c r="FO17" s="256"/>
      <c r="FP17" s="256"/>
      <c r="FQ17" s="256"/>
      <c r="FR17" s="256"/>
      <c r="FS17" s="256"/>
      <c r="FT17" s="256"/>
      <c r="FU17" s="256"/>
      <c r="FV17" s="256"/>
      <c r="FW17" s="256"/>
      <c r="FX17" s="256"/>
      <c r="FY17" s="256"/>
      <c r="FZ17" s="256"/>
      <c r="GA17" s="256"/>
      <c r="GB17" s="256"/>
      <c r="GC17" s="256"/>
      <c r="GD17" s="256"/>
      <c r="GE17" s="256"/>
      <c r="GF17" s="256"/>
      <c r="GG17" s="256"/>
      <c r="GH17" s="256"/>
      <c r="GI17" s="256"/>
      <c r="GJ17" s="256"/>
      <c r="GK17" s="256"/>
      <c r="GL17" s="256"/>
      <c r="GM17" s="256"/>
      <c r="GN17" s="256"/>
      <c r="GO17" s="256"/>
      <c r="GP17" s="256"/>
      <c r="GQ17" s="256"/>
      <c r="GR17" s="256"/>
      <c r="GS17" s="256"/>
      <c r="GT17" s="256"/>
      <c r="GU17" s="256"/>
      <c r="GV17" s="256"/>
      <c r="GW17" s="256"/>
      <c r="GX17" s="256"/>
      <c r="GY17" s="256"/>
      <c r="GZ17" s="256"/>
      <c r="HA17" s="256"/>
      <c r="HB17" s="256"/>
      <c r="HC17" s="256"/>
      <c r="HD17" s="256"/>
      <c r="HE17" s="256"/>
      <c r="HF17" s="256"/>
      <c r="HG17" s="256"/>
      <c r="HH17" s="256"/>
      <c r="HI17" s="256"/>
      <c r="HJ17" s="256"/>
      <c r="HK17" s="256"/>
      <c r="HL17" s="256"/>
      <c r="HM17" s="256"/>
      <c r="HN17" s="256"/>
      <c r="HO17" s="256"/>
      <c r="HP17" s="256"/>
      <c r="HQ17" s="256"/>
      <c r="HR17" s="256"/>
      <c r="HS17" s="256"/>
      <c r="HT17" s="256"/>
      <c r="HU17" s="256"/>
      <c r="HV17" s="256"/>
      <c r="HW17" s="256"/>
      <c r="HX17" s="256"/>
      <c r="HY17" s="256"/>
      <c r="HZ17" s="256"/>
      <c r="IA17" s="256"/>
      <c r="IB17" s="256"/>
      <c r="IC17" s="256"/>
      <c r="ID17" s="256"/>
      <c r="IE17" s="256"/>
      <c r="IF17" s="256"/>
      <c r="IG17" s="256"/>
      <c r="IH17" s="256"/>
      <c r="II17" s="256"/>
      <c r="IJ17" s="256"/>
      <c r="IK17" s="256"/>
      <c r="IL17" s="256"/>
    </row>
    <row r="18" s="222" customFormat="1" ht="20" customHeight="1" spans="1:20">
      <c r="A18" s="239">
        <v>9</v>
      </c>
      <c r="B18" s="234" t="s">
        <v>348</v>
      </c>
      <c r="C18" s="234" t="s">
        <v>347</v>
      </c>
      <c r="D18" s="234" t="s">
        <v>368</v>
      </c>
      <c r="E18" s="240" t="s">
        <v>369</v>
      </c>
      <c r="F18" s="240">
        <v>2070101</v>
      </c>
      <c r="G18" s="235">
        <v>10</v>
      </c>
      <c r="H18" s="234" t="s">
        <v>361</v>
      </c>
      <c r="I18" s="132">
        <v>260000</v>
      </c>
      <c r="J18" s="132">
        <v>260000</v>
      </c>
      <c r="K18" s="132">
        <v>260000</v>
      </c>
      <c r="L18" s="132">
        <v>0</v>
      </c>
      <c r="M18" s="132">
        <v>0</v>
      </c>
      <c r="N18" s="132">
        <v>0</v>
      </c>
      <c r="O18" s="132">
        <v>0</v>
      </c>
      <c r="P18" s="132">
        <v>0</v>
      </c>
      <c r="Q18" s="254"/>
      <c r="R18" s="241"/>
      <c r="S18" s="241"/>
      <c r="T18" s="241"/>
    </row>
    <row r="19" s="222" customFormat="1" ht="20" customHeight="1" spans="1:20">
      <c r="A19" s="239">
        <v>10</v>
      </c>
      <c r="B19" s="234" t="s">
        <v>348</v>
      </c>
      <c r="C19" s="234" t="s">
        <v>347</v>
      </c>
      <c r="D19" s="234" t="s">
        <v>370</v>
      </c>
      <c r="E19" s="241" t="s">
        <v>371</v>
      </c>
      <c r="F19" s="240">
        <v>2070101</v>
      </c>
      <c r="G19" s="235">
        <v>200</v>
      </c>
      <c r="H19" s="234" t="s">
        <v>351</v>
      </c>
      <c r="I19" s="132">
        <v>30000</v>
      </c>
      <c r="J19" s="132">
        <v>30000</v>
      </c>
      <c r="K19" s="132">
        <v>30000</v>
      </c>
      <c r="L19" s="132">
        <v>0</v>
      </c>
      <c r="M19" s="132">
        <v>0</v>
      </c>
      <c r="N19" s="132">
        <v>0</v>
      </c>
      <c r="O19" s="132">
        <v>0</v>
      </c>
      <c r="P19" s="132">
        <v>0</v>
      </c>
      <c r="Q19" s="254"/>
      <c r="R19" s="241"/>
      <c r="S19" s="241"/>
      <c r="T19" s="241"/>
    </row>
    <row r="20" s="222" customFormat="1" ht="20" customHeight="1" spans="1:20">
      <c r="A20" s="239">
        <v>11</v>
      </c>
      <c r="B20" s="234" t="s">
        <v>348</v>
      </c>
      <c r="C20" s="234" t="s">
        <v>347</v>
      </c>
      <c r="D20" s="234" t="s">
        <v>372</v>
      </c>
      <c r="E20" s="241" t="s">
        <v>373</v>
      </c>
      <c r="F20" s="240">
        <v>2070101</v>
      </c>
      <c r="G20" s="235">
        <v>20</v>
      </c>
      <c r="H20" s="234" t="s">
        <v>351</v>
      </c>
      <c r="I20" s="132">
        <v>200000</v>
      </c>
      <c r="J20" s="132">
        <v>200000</v>
      </c>
      <c r="K20" s="132">
        <v>200000</v>
      </c>
      <c r="L20" s="132">
        <v>0</v>
      </c>
      <c r="M20" s="132">
        <v>0</v>
      </c>
      <c r="N20" s="132">
        <v>0</v>
      </c>
      <c r="O20" s="132">
        <v>0</v>
      </c>
      <c r="P20" s="132">
        <v>0</v>
      </c>
      <c r="Q20" s="254"/>
      <c r="R20" s="241"/>
      <c r="S20" s="241"/>
      <c r="T20" s="241"/>
    </row>
    <row r="21" s="222" customFormat="1" ht="20" customHeight="1" spans="1:20">
      <c r="A21" s="239">
        <v>12</v>
      </c>
      <c r="B21" s="234" t="s">
        <v>348</v>
      </c>
      <c r="C21" s="234" t="s">
        <v>347</v>
      </c>
      <c r="D21" s="234" t="s">
        <v>374</v>
      </c>
      <c r="E21" s="241" t="s">
        <v>375</v>
      </c>
      <c r="F21" s="240">
        <v>2070101</v>
      </c>
      <c r="G21" s="235">
        <v>100</v>
      </c>
      <c r="H21" s="234" t="s">
        <v>376</v>
      </c>
      <c r="I21" s="132">
        <v>150000</v>
      </c>
      <c r="J21" s="132">
        <v>150000</v>
      </c>
      <c r="K21" s="132">
        <v>150000</v>
      </c>
      <c r="L21" s="132">
        <v>0</v>
      </c>
      <c r="M21" s="132">
        <v>0</v>
      </c>
      <c r="N21" s="132">
        <v>0</v>
      </c>
      <c r="O21" s="132">
        <v>0</v>
      </c>
      <c r="P21" s="132">
        <v>0</v>
      </c>
      <c r="Q21" s="254"/>
      <c r="R21" s="241"/>
      <c r="S21" s="241"/>
      <c r="T21" s="241"/>
    </row>
    <row r="22" s="222" customFormat="1" ht="20" customHeight="1" spans="1:20">
      <c r="A22" s="239">
        <v>13</v>
      </c>
      <c r="B22" s="234" t="s">
        <v>348</v>
      </c>
      <c r="C22" s="234" t="s">
        <v>347</v>
      </c>
      <c r="D22" s="234" t="s">
        <v>377</v>
      </c>
      <c r="E22" s="241" t="s">
        <v>378</v>
      </c>
      <c r="F22" s="240">
        <v>2070101</v>
      </c>
      <c r="G22" s="235">
        <v>200</v>
      </c>
      <c r="H22" s="234" t="s">
        <v>379</v>
      </c>
      <c r="I22" s="132">
        <v>50000</v>
      </c>
      <c r="J22" s="132">
        <v>50000</v>
      </c>
      <c r="K22" s="132">
        <v>50000</v>
      </c>
      <c r="L22" s="132">
        <v>0</v>
      </c>
      <c r="M22" s="132">
        <v>0</v>
      </c>
      <c r="N22" s="132">
        <v>0</v>
      </c>
      <c r="O22" s="132">
        <v>0</v>
      </c>
      <c r="P22" s="132">
        <v>0</v>
      </c>
      <c r="Q22" s="254"/>
      <c r="R22" s="241"/>
      <c r="S22" s="241"/>
      <c r="T22" s="241"/>
    </row>
    <row r="23" s="222" customFormat="1" ht="20" customHeight="1" spans="1:20">
      <c r="A23" s="239">
        <v>14</v>
      </c>
      <c r="B23" s="234" t="s">
        <v>348</v>
      </c>
      <c r="C23" s="234" t="s">
        <v>347</v>
      </c>
      <c r="D23" s="234" t="s">
        <v>380</v>
      </c>
      <c r="E23" s="241" t="s">
        <v>381</v>
      </c>
      <c r="F23" s="240">
        <v>2070101</v>
      </c>
      <c r="G23" s="235">
        <v>3</v>
      </c>
      <c r="H23" s="234" t="s">
        <v>351</v>
      </c>
      <c r="I23" s="132">
        <v>1300000</v>
      </c>
      <c r="J23" s="132">
        <v>1300000</v>
      </c>
      <c r="K23" s="132">
        <v>1300000</v>
      </c>
      <c r="L23" s="132">
        <v>0</v>
      </c>
      <c r="M23" s="132">
        <v>0</v>
      </c>
      <c r="N23" s="132">
        <v>0</v>
      </c>
      <c r="O23" s="132">
        <v>0</v>
      </c>
      <c r="P23" s="132">
        <v>0</v>
      </c>
      <c r="Q23" s="254"/>
      <c r="R23" s="241"/>
      <c r="S23" s="241"/>
      <c r="T23" s="241"/>
    </row>
    <row r="24" s="222" customFormat="1" ht="20" customHeight="1" spans="1:20">
      <c r="A24" s="239">
        <v>15</v>
      </c>
      <c r="B24" s="234" t="s">
        <v>348</v>
      </c>
      <c r="C24" s="234" t="s">
        <v>347</v>
      </c>
      <c r="D24" s="234" t="s">
        <v>382</v>
      </c>
      <c r="E24" s="241" t="s">
        <v>383</v>
      </c>
      <c r="F24" s="240">
        <v>2070101</v>
      </c>
      <c r="G24" s="235">
        <v>10</v>
      </c>
      <c r="H24" s="234" t="s">
        <v>361</v>
      </c>
      <c r="I24" s="132">
        <v>30000</v>
      </c>
      <c r="J24" s="132">
        <v>30000</v>
      </c>
      <c r="K24" s="132">
        <v>30000</v>
      </c>
      <c r="L24" s="132">
        <v>0</v>
      </c>
      <c r="M24" s="132">
        <v>0</v>
      </c>
      <c r="N24" s="132">
        <v>0</v>
      </c>
      <c r="O24" s="132">
        <v>0</v>
      </c>
      <c r="P24" s="132">
        <v>0</v>
      </c>
      <c r="Q24" s="254"/>
      <c r="R24" s="241"/>
      <c r="S24" s="241"/>
      <c r="T24" s="241"/>
    </row>
    <row r="25" s="222" customFormat="1" ht="20" customHeight="1" spans="1:20">
      <c r="A25" s="239">
        <v>16</v>
      </c>
      <c r="B25" s="234" t="s">
        <v>348</v>
      </c>
      <c r="C25" s="234" t="s">
        <v>347</v>
      </c>
      <c r="D25" s="234" t="s">
        <v>384</v>
      </c>
      <c r="E25" s="241" t="s">
        <v>385</v>
      </c>
      <c r="F25" s="240">
        <v>2070101</v>
      </c>
      <c r="G25" s="235">
        <v>10</v>
      </c>
      <c r="H25" s="234" t="s">
        <v>386</v>
      </c>
      <c r="I25" s="132">
        <v>30000</v>
      </c>
      <c r="J25" s="132">
        <v>30000</v>
      </c>
      <c r="K25" s="132">
        <v>30000</v>
      </c>
      <c r="L25" s="132">
        <v>0</v>
      </c>
      <c r="M25" s="132">
        <v>0</v>
      </c>
      <c r="N25" s="132">
        <v>0</v>
      </c>
      <c r="O25" s="132">
        <v>0</v>
      </c>
      <c r="P25" s="132">
        <v>0</v>
      </c>
      <c r="Q25" s="254"/>
      <c r="R25" s="241"/>
      <c r="S25" s="241"/>
      <c r="T25" s="241"/>
    </row>
    <row r="26" s="222" customFormat="1" ht="20" customHeight="1" spans="1:20">
      <c r="A26" s="239">
        <v>17</v>
      </c>
      <c r="B26" s="234" t="s">
        <v>348</v>
      </c>
      <c r="C26" s="234" t="s">
        <v>347</v>
      </c>
      <c r="D26" s="234" t="s">
        <v>387</v>
      </c>
      <c r="E26" s="241" t="s">
        <v>388</v>
      </c>
      <c r="F26" s="240">
        <v>2070101</v>
      </c>
      <c r="G26" s="235">
        <v>5</v>
      </c>
      <c r="H26" s="234" t="s">
        <v>351</v>
      </c>
      <c r="I26" s="132">
        <v>100000</v>
      </c>
      <c r="J26" s="132">
        <v>100000</v>
      </c>
      <c r="K26" s="132">
        <v>100000</v>
      </c>
      <c r="L26" s="132">
        <v>0</v>
      </c>
      <c r="M26" s="132">
        <v>0</v>
      </c>
      <c r="N26" s="132">
        <v>0</v>
      </c>
      <c r="O26" s="132">
        <v>0</v>
      </c>
      <c r="P26" s="132">
        <v>0</v>
      </c>
      <c r="Q26" s="254"/>
      <c r="R26" s="241"/>
      <c r="S26" s="241"/>
      <c r="T26" s="241"/>
    </row>
    <row r="27" s="222" customFormat="1" ht="20" customHeight="1" spans="1:20">
      <c r="A27" s="239">
        <v>18</v>
      </c>
      <c r="B27" s="234" t="s">
        <v>348</v>
      </c>
      <c r="C27" s="234" t="s">
        <v>347</v>
      </c>
      <c r="D27" s="234" t="s">
        <v>389</v>
      </c>
      <c r="E27" s="241" t="s">
        <v>390</v>
      </c>
      <c r="F27" s="240">
        <v>2070101</v>
      </c>
      <c r="G27" s="235">
        <v>400</v>
      </c>
      <c r="H27" s="234" t="s">
        <v>351</v>
      </c>
      <c r="I27" s="132">
        <v>80000</v>
      </c>
      <c r="J27" s="132">
        <v>80000</v>
      </c>
      <c r="K27" s="132">
        <v>80000</v>
      </c>
      <c r="L27" s="132">
        <v>0</v>
      </c>
      <c r="M27" s="132">
        <v>0</v>
      </c>
      <c r="N27" s="132">
        <v>0</v>
      </c>
      <c r="O27" s="132">
        <v>0</v>
      </c>
      <c r="P27" s="132">
        <v>0</v>
      </c>
      <c r="Q27" s="254"/>
      <c r="R27" s="241"/>
      <c r="S27" s="241"/>
      <c r="T27" s="241"/>
    </row>
    <row r="28" s="222" customFormat="1" ht="20" customHeight="1" spans="1:20">
      <c r="A28" s="239">
        <v>19</v>
      </c>
      <c r="B28" s="234" t="s">
        <v>348</v>
      </c>
      <c r="C28" s="234" t="s">
        <v>347</v>
      </c>
      <c r="D28" s="234" t="s">
        <v>391</v>
      </c>
      <c r="E28" s="241" t="s">
        <v>392</v>
      </c>
      <c r="F28" s="240">
        <v>2070101</v>
      </c>
      <c r="G28" s="235">
        <v>2</v>
      </c>
      <c r="H28" s="234" t="s">
        <v>351</v>
      </c>
      <c r="I28" s="132">
        <v>100000</v>
      </c>
      <c r="J28" s="132">
        <v>100000</v>
      </c>
      <c r="K28" s="132">
        <v>100000</v>
      </c>
      <c r="L28" s="132">
        <v>0</v>
      </c>
      <c r="M28" s="132">
        <v>0</v>
      </c>
      <c r="N28" s="132">
        <v>0</v>
      </c>
      <c r="O28" s="132">
        <v>0</v>
      </c>
      <c r="P28" s="132">
        <v>0</v>
      </c>
      <c r="Q28" s="254"/>
      <c r="R28" s="241"/>
      <c r="S28" s="241"/>
      <c r="T28" s="241"/>
    </row>
    <row r="29" s="222" customFormat="1" ht="20" customHeight="1" spans="1:20">
      <c r="A29" s="239">
        <v>20</v>
      </c>
      <c r="B29" s="234" t="s">
        <v>348</v>
      </c>
      <c r="C29" s="234" t="s">
        <v>347</v>
      </c>
      <c r="D29" s="234" t="s">
        <v>393</v>
      </c>
      <c r="E29" s="241" t="s">
        <v>394</v>
      </c>
      <c r="F29" s="240">
        <v>2070101</v>
      </c>
      <c r="G29" s="235">
        <v>2</v>
      </c>
      <c r="H29" s="234" t="s">
        <v>351</v>
      </c>
      <c r="I29" s="132">
        <v>100000</v>
      </c>
      <c r="J29" s="132">
        <v>100000</v>
      </c>
      <c r="K29" s="132">
        <v>100000</v>
      </c>
      <c r="L29" s="132">
        <v>0</v>
      </c>
      <c r="M29" s="132">
        <v>0</v>
      </c>
      <c r="N29" s="132">
        <v>0</v>
      </c>
      <c r="O29" s="132">
        <v>0</v>
      </c>
      <c r="P29" s="132">
        <v>0</v>
      </c>
      <c r="Q29" s="254"/>
      <c r="R29" s="241"/>
      <c r="S29" s="241"/>
      <c r="T29" s="241"/>
    </row>
    <row r="30" s="222" customFormat="1" ht="20" customHeight="1" spans="1:20">
      <c r="A30" s="239">
        <v>21</v>
      </c>
      <c r="B30" s="234" t="s">
        <v>348</v>
      </c>
      <c r="C30" s="234" t="s">
        <v>347</v>
      </c>
      <c r="D30" s="234" t="s">
        <v>395</v>
      </c>
      <c r="E30" s="241" t="s">
        <v>396</v>
      </c>
      <c r="F30" s="240">
        <v>2070101</v>
      </c>
      <c r="G30" s="235">
        <v>10</v>
      </c>
      <c r="H30" s="234" t="s">
        <v>351</v>
      </c>
      <c r="I30" s="132">
        <v>100000</v>
      </c>
      <c r="J30" s="132">
        <v>100000</v>
      </c>
      <c r="K30" s="132">
        <v>100000</v>
      </c>
      <c r="L30" s="132">
        <v>0</v>
      </c>
      <c r="M30" s="132">
        <v>0</v>
      </c>
      <c r="N30" s="132">
        <v>0</v>
      </c>
      <c r="O30" s="132">
        <v>0</v>
      </c>
      <c r="P30" s="132">
        <v>0</v>
      </c>
      <c r="Q30" s="254"/>
      <c r="R30" s="241"/>
      <c r="S30" s="241"/>
      <c r="T30" s="241"/>
    </row>
    <row r="31" s="222" customFormat="1" ht="20" customHeight="1" spans="1:20">
      <c r="A31" s="242"/>
      <c r="B31" s="237" t="s">
        <v>118</v>
      </c>
      <c r="C31" s="237" t="s">
        <v>334</v>
      </c>
      <c r="D31" s="237"/>
      <c r="E31" s="237"/>
      <c r="F31" s="237"/>
      <c r="G31" s="243"/>
      <c r="H31" s="237"/>
      <c r="I31" s="251">
        <v>1260000</v>
      </c>
      <c r="J31" s="251">
        <v>1260000</v>
      </c>
      <c r="K31" s="251">
        <v>1260000</v>
      </c>
      <c r="L31" s="251">
        <v>0</v>
      </c>
      <c r="M31" s="251">
        <v>0</v>
      </c>
      <c r="N31" s="251">
        <v>0</v>
      </c>
      <c r="O31" s="251">
        <v>0</v>
      </c>
      <c r="P31" s="251">
        <v>0</v>
      </c>
      <c r="Q31" s="260"/>
      <c r="R31" s="261"/>
      <c r="S31" s="261"/>
      <c r="T31" s="261"/>
    </row>
    <row r="32" s="222" customFormat="1" ht="20" customHeight="1" spans="1:20">
      <c r="A32" s="233" t="s">
        <v>397</v>
      </c>
      <c r="B32" s="234" t="s">
        <v>398</v>
      </c>
      <c r="C32" s="234" t="s">
        <v>334</v>
      </c>
      <c r="D32" s="234" t="s">
        <v>349</v>
      </c>
      <c r="E32" s="244" t="s">
        <v>399</v>
      </c>
      <c r="F32" s="234" t="s">
        <v>400</v>
      </c>
      <c r="G32" s="235">
        <v>10</v>
      </c>
      <c r="H32" s="234" t="s">
        <v>361</v>
      </c>
      <c r="I32" s="132">
        <v>10000</v>
      </c>
      <c r="J32" s="132">
        <v>10000</v>
      </c>
      <c r="K32" s="132">
        <v>10000</v>
      </c>
      <c r="L32" s="132">
        <v>0</v>
      </c>
      <c r="M32" s="132">
        <v>0</v>
      </c>
      <c r="N32" s="132">
        <v>0</v>
      </c>
      <c r="O32" s="132">
        <v>0</v>
      </c>
      <c r="P32" s="132">
        <v>0</v>
      </c>
      <c r="Q32" s="254"/>
      <c r="R32" s="241"/>
      <c r="S32" s="241"/>
      <c r="T32" s="241"/>
    </row>
    <row r="33" s="222" customFormat="1" ht="20" customHeight="1" spans="1:20">
      <c r="A33" s="233" t="s">
        <v>401</v>
      </c>
      <c r="B33" s="234" t="s">
        <v>398</v>
      </c>
      <c r="C33" s="234" t="s">
        <v>334</v>
      </c>
      <c r="D33" s="234" t="s">
        <v>402</v>
      </c>
      <c r="E33" s="244" t="s">
        <v>403</v>
      </c>
      <c r="F33" s="234" t="s">
        <v>400</v>
      </c>
      <c r="G33" s="235">
        <v>20</v>
      </c>
      <c r="H33" s="234" t="s">
        <v>404</v>
      </c>
      <c r="I33" s="132">
        <v>10000</v>
      </c>
      <c r="J33" s="132">
        <v>10000</v>
      </c>
      <c r="K33" s="132">
        <v>10000</v>
      </c>
      <c r="L33" s="132">
        <v>0</v>
      </c>
      <c r="M33" s="132">
        <v>0</v>
      </c>
      <c r="N33" s="132">
        <v>0</v>
      </c>
      <c r="O33" s="132">
        <v>0</v>
      </c>
      <c r="P33" s="132">
        <v>0</v>
      </c>
      <c r="Q33" s="254"/>
      <c r="R33" s="241"/>
      <c r="S33" s="241"/>
      <c r="T33" s="241"/>
    </row>
    <row r="34" s="222" customFormat="1" ht="20" customHeight="1" spans="1:20">
      <c r="A34" s="233" t="s">
        <v>405</v>
      </c>
      <c r="B34" s="234" t="s">
        <v>398</v>
      </c>
      <c r="C34" s="234" t="s">
        <v>334</v>
      </c>
      <c r="D34" s="234" t="s">
        <v>406</v>
      </c>
      <c r="E34" s="234" t="s">
        <v>407</v>
      </c>
      <c r="F34" s="234" t="s">
        <v>400</v>
      </c>
      <c r="G34" s="235">
        <v>20</v>
      </c>
      <c r="H34" s="234" t="s">
        <v>404</v>
      </c>
      <c r="I34" s="132">
        <v>20000</v>
      </c>
      <c r="J34" s="132">
        <v>20000</v>
      </c>
      <c r="K34" s="132">
        <v>20000</v>
      </c>
      <c r="L34" s="132">
        <v>0</v>
      </c>
      <c r="M34" s="132">
        <v>0</v>
      </c>
      <c r="N34" s="132">
        <v>0</v>
      </c>
      <c r="O34" s="132">
        <v>0</v>
      </c>
      <c r="P34" s="132">
        <v>0</v>
      </c>
      <c r="Q34" s="254"/>
      <c r="R34" s="241"/>
      <c r="S34" s="241"/>
      <c r="T34" s="241"/>
    </row>
    <row r="35" s="222" customFormat="1" ht="20" customHeight="1" spans="1:20">
      <c r="A35" s="233" t="s">
        <v>408</v>
      </c>
      <c r="B35" s="234" t="s">
        <v>398</v>
      </c>
      <c r="C35" s="234" t="s">
        <v>334</v>
      </c>
      <c r="D35" s="234" t="s">
        <v>409</v>
      </c>
      <c r="E35" s="244" t="s">
        <v>410</v>
      </c>
      <c r="F35" s="234" t="s">
        <v>411</v>
      </c>
      <c r="G35" s="235">
        <v>2</v>
      </c>
      <c r="H35" s="234" t="s">
        <v>361</v>
      </c>
      <c r="I35" s="132">
        <v>200000</v>
      </c>
      <c r="J35" s="132">
        <v>200000</v>
      </c>
      <c r="K35" s="132">
        <v>200000</v>
      </c>
      <c r="L35" s="132">
        <v>0</v>
      </c>
      <c r="M35" s="132">
        <v>0</v>
      </c>
      <c r="N35" s="132">
        <v>0</v>
      </c>
      <c r="O35" s="132">
        <v>0</v>
      </c>
      <c r="P35" s="132">
        <v>0</v>
      </c>
      <c r="Q35" s="254"/>
      <c r="R35" s="241"/>
      <c r="S35" s="241"/>
      <c r="T35" s="241"/>
    </row>
    <row r="36" s="222" customFormat="1" ht="20" customHeight="1" spans="1:20">
      <c r="A36" s="233" t="s">
        <v>412</v>
      </c>
      <c r="B36" s="234" t="s">
        <v>398</v>
      </c>
      <c r="C36" s="234" t="s">
        <v>334</v>
      </c>
      <c r="D36" s="234" t="s">
        <v>413</v>
      </c>
      <c r="E36" s="244" t="s">
        <v>414</v>
      </c>
      <c r="F36" s="234" t="s">
        <v>411</v>
      </c>
      <c r="G36" s="235">
        <v>0</v>
      </c>
      <c r="H36" s="234"/>
      <c r="I36" s="132">
        <v>30000</v>
      </c>
      <c r="J36" s="132">
        <v>30000</v>
      </c>
      <c r="K36" s="132">
        <v>30000</v>
      </c>
      <c r="L36" s="132">
        <v>0</v>
      </c>
      <c r="M36" s="132">
        <v>0</v>
      </c>
      <c r="N36" s="132">
        <v>0</v>
      </c>
      <c r="O36" s="132">
        <v>0</v>
      </c>
      <c r="P36" s="132">
        <v>0</v>
      </c>
      <c r="Q36" s="254"/>
      <c r="R36" s="241"/>
      <c r="S36" s="241"/>
      <c r="T36" s="241"/>
    </row>
    <row r="37" s="222" customFormat="1" ht="20" customHeight="1" spans="1:20">
      <c r="A37" s="233" t="s">
        <v>415</v>
      </c>
      <c r="B37" s="234" t="s">
        <v>398</v>
      </c>
      <c r="C37" s="234" t="s">
        <v>334</v>
      </c>
      <c r="D37" s="234" t="s">
        <v>352</v>
      </c>
      <c r="E37" s="234" t="s">
        <v>416</v>
      </c>
      <c r="F37" s="234" t="s">
        <v>400</v>
      </c>
      <c r="G37" s="235">
        <v>0</v>
      </c>
      <c r="H37" s="234"/>
      <c r="I37" s="132">
        <v>5000</v>
      </c>
      <c r="J37" s="132">
        <v>5000</v>
      </c>
      <c r="K37" s="132">
        <v>5000</v>
      </c>
      <c r="L37" s="132">
        <v>0</v>
      </c>
      <c r="M37" s="132">
        <v>0</v>
      </c>
      <c r="N37" s="132">
        <v>0</v>
      </c>
      <c r="O37" s="132">
        <v>0</v>
      </c>
      <c r="P37" s="132">
        <v>0</v>
      </c>
      <c r="Q37" s="254"/>
      <c r="R37" s="241"/>
      <c r="S37" s="241"/>
      <c r="T37" s="241"/>
    </row>
    <row r="38" s="222" customFormat="1" ht="20" customHeight="1" spans="1:20">
      <c r="A38" s="233" t="s">
        <v>417</v>
      </c>
      <c r="B38" s="234" t="s">
        <v>398</v>
      </c>
      <c r="C38" s="234" t="s">
        <v>334</v>
      </c>
      <c r="D38" s="234" t="s">
        <v>418</v>
      </c>
      <c r="E38" s="234" t="s">
        <v>419</v>
      </c>
      <c r="F38" s="234" t="s">
        <v>411</v>
      </c>
      <c r="G38" s="235">
        <v>0</v>
      </c>
      <c r="H38" s="234"/>
      <c r="I38" s="132">
        <v>20000</v>
      </c>
      <c r="J38" s="132">
        <v>20000</v>
      </c>
      <c r="K38" s="132">
        <v>20000</v>
      </c>
      <c r="L38" s="132">
        <v>0</v>
      </c>
      <c r="M38" s="132">
        <v>0</v>
      </c>
      <c r="N38" s="132">
        <v>0</v>
      </c>
      <c r="O38" s="132">
        <v>0</v>
      </c>
      <c r="P38" s="132">
        <v>0</v>
      </c>
      <c r="Q38" s="254"/>
      <c r="R38" s="241"/>
      <c r="S38" s="241"/>
      <c r="T38" s="241"/>
    </row>
    <row r="39" s="222" customFormat="1" ht="20" customHeight="1" spans="1:20">
      <c r="A39" s="233" t="s">
        <v>420</v>
      </c>
      <c r="B39" s="234" t="s">
        <v>398</v>
      </c>
      <c r="C39" s="234" t="s">
        <v>334</v>
      </c>
      <c r="D39" s="234" t="s">
        <v>421</v>
      </c>
      <c r="E39" s="234" t="s">
        <v>422</v>
      </c>
      <c r="F39" s="234" t="s">
        <v>411</v>
      </c>
      <c r="G39" s="235">
        <v>1</v>
      </c>
      <c r="H39" s="234" t="s">
        <v>404</v>
      </c>
      <c r="I39" s="132">
        <v>4000</v>
      </c>
      <c r="J39" s="132">
        <v>4000</v>
      </c>
      <c r="K39" s="132">
        <v>4000</v>
      </c>
      <c r="L39" s="132">
        <v>0</v>
      </c>
      <c r="M39" s="132">
        <v>0</v>
      </c>
      <c r="N39" s="132">
        <v>0</v>
      </c>
      <c r="O39" s="132">
        <v>0</v>
      </c>
      <c r="P39" s="132">
        <v>0</v>
      </c>
      <c r="Q39" s="254"/>
      <c r="R39" s="241"/>
      <c r="S39" s="241"/>
      <c r="T39" s="241"/>
    </row>
    <row r="40" s="222" customFormat="1" ht="20" customHeight="1" spans="1:20">
      <c r="A40" s="233" t="s">
        <v>423</v>
      </c>
      <c r="B40" s="234" t="s">
        <v>398</v>
      </c>
      <c r="C40" s="234" t="s">
        <v>334</v>
      </c>
      <c r="D40" s="234" t="s">
        <v>424</v>
      </c>
      <c r="E40" s="244" t="s">
        <v>425</v>
      </c>
      <c r="F40" s="234" t="s">
        <v>400</v>
      </c>
      <c r="G40" s="235">
        <v>5</v>
      </c>
      <c r="H40" s="234" t="s">
        <v>404</v>
      </c>
      <c r="I40" s="132">
        <v>10000</v>
      </c>
      <c r="J40" s="132">
        <v>10000</v>
      </c>
      <c r="K40" s="132">
        <v>10000</v>
      </c>
      <c r="L40" s="132">
        <v>0</v>
      </c>
      <c r="M40" s="132">
        <v>0</v>
      </c>
      <c r="N40" s="132">
        <v>0</v>
      </c>
      <c r="O40" s="132">
        <v>0</v>
      </c>
      <c r="P40" s="132">
        <v>0</v>
      </c>
      <c r="Q40" s="254"/>
      <c r="R40" s="241"/>
      <c r="S40" s="241"/>
      <c r="T40" s="241"/>
    </row>
    <row r="41" s="222" customFormat="1" ht="20" customHeight="1" spans="1:20">
      <c r="A41" s="233" t="s">
        <v>426</v>
      </c>
      <c r="B41" s="234" t="s">
        <v>398</v>
      </c>
      <c r="C41" s="234" t="s">
        <v>334</v>
      </c>
      <c r="D41" s="234" t="s">
        <v>427</v>
      </c>
      <c r="E41" s="244" t="s">
        <v>428</v>
      </c>
      <c r="F41" s="234" t="s">
        <v>411</v>
      </c>
      <c r="G41" s="235">
        <v>10</v>
      </c>
      <c r="H41" s="234" t="s">
        <v>404</v>
      </c>
      <c r="I41" s="132">
        <v>100000</v>
      </c>
      <c r="J41" s="132">
        <v>100000</v>
      </c>
      <c r="K41" s="132">
        <v>100000</v>
      </c>
      <c r="L41" s="132">
        <v>0</v>
      </c>
      <c r="M41" s="132">
        <v>0</v>
      </c>
      <c r="N41" s="132">
        <v>0</v>
      </c>
      <c r="O41" s="132">
        <v>0</v>
      </c>
      <c r="P41" s="132">
        <v>0</v>
      </c>
      <c r="Q41" s="254"/>
      <c r="R41" s="241"/>
      <c r="S41" s="241"/>
      <c r="T41" s="241"/>
    </row>
    <row r="42" s="222" customFormat="1" ht="20" customHeight="1" spans="1:20">
      <c r="A42" s="233" t="s">
        <v>429</v>
      </c>
      <c r="B42" s="234" t="s">
        <v>398</v>
      </c>
      <c r="C42" s="234" t="s">
        <v>334</v>
      </c>
      <c r="D42" s="234" t="s">
        <v>430</v>
      </c>
      <c r="E42" s="244" t="s">
        <v>431</v>
      </c>
      <c r="F42" s="234" t="s">
        <v>400</v>
      </c>
      <c r="G42" s="235">
        <v>1</v>
      </c>
      <c r="H42" s="234" t="s">
        <v>386</v>
      </c>
      <c r="I42" s="132">
        <v>5000</v>
      </c>
      <c r="J42" s="132">
        <v>5000</v>
      </c>
      <c r="K42" s="132">
        <v>5000</v>
      </c>
      <c r="L42" s="132">
        <v>0</v>
      </c>
      <c r="M42" s="132">
        <v>0</v>
      </c>
      <c r="N42" s="132">
        <v>0</v>
      </c>
      <c r="O42" s="132">
        <v>0</v>
      </c>
      <c r="P42" s="132">
        <v>0</v>
      </c>
      <c r="Q42" s="254"/>
      <c r="R42" s="241"/>
      <c r="S42" s="241"/>
      <c r="T42" s="241"/>
    </row>
    <row r="43" s="222" customFormat="1" ht="20" customHeight="1" spans="1:20">
      <c r="A43" s="233" t="s">
        <v>432</v>
      </c>
      <c r="B43" s="234" t="s">
        <v>398</v>
      </c>
      <c r="C43" s="234" t="s">
        <v>334</v>
      </c>
      <c r="D43" s="234" t="s">
        <v>433</v>
      </c>
      <c r="E43" s="234" t="s">
        <v>434</v>
      </c>
      <c r="F43" s="234" t="s">
        <v>400</v>
      </c>
      <c r="G43" s="235">
        <v>8</v>
      </c>
      <c r="H43" s="234" t="s">
        <v>404</v>
      </c>
      <c r="I43" s="132">
        <v>2000</v>
      </c>
      <c r="J43" s="132">
        <v>2000</v>
      </c>
      <c r="K43" s="132">
        <v>2000</v>
      </c>
      <c r="L43" s="132">
        <v>0</v>
      </c>
      <c r="M43" s="132">
        <v>0</v>
      </c>
      <c r="N43" s="132">
        <v>0</v>
      </c>
      <c r="O43" s="132">
        <v>0</v>
      </c>
      <c r="P43" s="132">
        <v>0</v>
      </c>
      <c r="Q43" s="254"/>
      <c r="R43" s="241"/>
      <c r="S43" s="241"/>
      <c r="T43" s="241"/>
    </row>
    <row r="44" s="222" customFormat="1" ht="20" customHeight="1" spans="1:20">
      <c r="A44" s="233" t="s">
        <v>435</v>
      </c>
      <c r="B44" s="234" t="s">
        <v>398</v>
      </c>
      <c r="C44" s="234" t="s">
        <v>334</v>
      </c>
      <c r="D44" s="234" t="s">
        <v>436</v>
      </c>
      <c r="E44" s="244" t="s">
        <v>437</v>
      </c>
      <c r="F44" s="234" t="s">
        <v>411</v>
      </c>
      <c r="G44" s="235">
        <v>5</v>
      </c>
      <c r="H44" s="234" t="s">
        <v>361</v>
      </c>
      <c r="I44" s="132">
        <v>50000</v>
      </c>
      <c r="J44" s="132">
        <v>50000</v>
      </c>
      <c r="K44" s="132">
        <v>50000</v>
      </c>
      <c r="L44" s="132">
        <v>0</v>
      </c>
      <c r="M44" s="132">
        <v>0</v>
      </c>
      <c r="N44" s="132">
        <v>0</v>
      </c>
      <c r="O44" s="132">
        <v>0</v>
      </c>
      <c r="P44" s="132">
        <v>0</v>
      </c>
      <c r="Q44" s="254"/>
      <c r="R44" s="241"/>
      <c r="S44" s="241"/>
      <c r="T44" s="241"/>
    </row>
    <row r="45" s="222" customFormat="1" ht="20" customHeight="1" spans="1:20">
      <c r="A45" s="233" t="s">
        <v>438</v>
      </c>
      <c r="B45" s="234" t="s">
        <v>398</v>
      </c>
      <c r="C45" s="234" t="s">
        <v>334</v>
      </c>
      <c r="D45" s="234" t="s">
        <v>413</v>
      </c>
      <c r="E45" s="244" t="s">
        <v>414</v>
      </c>
      <c r="F45" s="234" t="s">
        <v>411</v>
      </c>
      <c r="G45" s="235">
        <v>2</v>
      </c>
      <c r="H45" s="234" t="s">
        <v>361</v>
      </c>
      <c r="I45" s="132">
        <v>400000</v>
      </c>
      <c r="J45" s="132">
        <v>400000</v>
      </c>
      <c r="K45" s="132">
        <v>400000</v>
      </c>
      <c r="L45" s="132">
        <v>0</v>
      </c>
      <c r="M45" s="132">
        <v>0</v>
      </c>
      <c r="N45" s="132">
        <v>0</v>
      </c>
      <c r="O45" s="132">
        <v>0</v>
      </c>
      <c r="P45" s="132">
        <v>0</v>
      </c>
      <c r="Q45" s="254"/>
      <c r="R45" s="241"/>
      <c r="S45" s="241"/>
      <c r="T45" s="241"/>
    </row>
    <row r="46" s="222" customFormat="1" ht="20" customHeight="1" spans="1:20">
      <c r="A46" s="233" t="s">
        <v>439</v>
      </c>
      <c r="B46" s="234" t="s">
        <v>398</v>
      </c>
      <c r="C46" s="234" t="s">
        <v>334</v>
      </c>
      <c r="D46" s="234" t="s">
        <v>440</v>
      </c>
      <c r="E46" s="244" t="s">
        <v>441</v>
      </c>
      <c r="F46" s="234" t="s">
        <v>400</v>
      </c>
      <c r="G46" s="235">
        <v>1</v>
      </c>
      <c r="H46" s="234" t="s">
        <v>386</v>
      </c>
      <c r="I46" s="132">
        <v>3000</v>
      </c>
      <c r="J46" s="132">
        <v>3000</v>
      </c>
      <c r="K46" s="132">
        <v>3000</v>
      </c>
      <c r="L46" s="132">
        <v>0</v>
      </c>
      <c r="M46" s="132">
        <v>0</v>
      </c>
      <c r="N46" s="132">
        <v>0</v>
      </c>
      <c r="O46" s="132">
        <v>0</v>
      </c>
      <c r="P46" s="132">
        <v>0</v>
      </c>
      <c r="Q46" s="254"/>
      <c r="R46" s="241"/>
      <c r="S46" s="241"/>
      <c r="T46" s="241"/>
    </row>
    <row r="47" s="222" customFormat="1" ht="20" customHeight="1" spans="1:20">
      <c r="A47" s="233" t="s">
        <v>442</v>
      </c>
      <c r="B47" s="234" t="s">
        <v>398</v>
      </c>
      <c r="C47" s="234" t="s">
        <v>334</v>
      </c>
      <c r="D47" s="234" t="s">
        <v>443</v>
      </c>
      <c r="E47" s="244" t="s">
        <v>444</v>
      </c>
      <c r="F47" s="234" t="s">
        <v>400</v>
      </c>
      <c r="G47" s="235">
        <v>3</v>
      </c>
      <c r="H47" s="234" t="s">
        <v>386</v>
      </c>
      <c r="I47" s="132">
        <v>10500</v>
      </c>
      <c r="J47" s="132">
        <v>10500</v>
      </c>
      <c r="K47" s="132">
        <v>10500</v>
      </c>
      <c r="L47" s="132">
        <v>0</v>
      </c>
      <c r="M47" s="132">
        <v>0</v>
      </c>
      <c r="N47" s="132">
        <v>0</v>
      </c>
      <c r="O47" s="132">
        <v>0</v>
      </c>
      <c r="P47" s="132">
        <v>0</v>
      </c>
      <c r="Q47" s="254"/>
      <c r="R47" s="241"/>
      <c r="S47" s="241"/>
      <c r="T47" s="241"/>
    </row>
    <row r="48" s="222" customFormat="1" ht="20" customHeight="1" spans="1:20">
      <c r="A48" s="233" t="s">
        <v>445</v>
      </c>
      <c r="B48" s="234" t="s">
        <v>398</v>
      </c>
      <c r="C48" s="234" t="s">
        <v>334</v>
      </c>
      <c r="D48" s="234" t="s">
        <v>446</v>
      </c>
      <c r="E48" s="234" t="s">
        <v>447</v>
      </c>
      <c r="F48" s="234" t="s">
        <v>400</v>
      </c>
      <c r="G48" s="235">
        <v>100</v>
      </c>
      <c r="H48" s="234" t="s">
        <v>404</v>
      </c>
      <c r="I48" s="132">
        <v>2000</v>
      </c>
      <c r="J48" s="132">
        <v>2000</v>
      </c>
      <c r="K48" s="132">
        <v>2000</v>
      </c>
      <c r="L48" s="132">
        <v>0</v>
      </c>
      <c r="M48" s="132">
        <v>0</v>
      </c>
      <c r="N48" s="132">
        <v>0</v>
      </c>
      <c r="O48" s="132">
        <v>0</v>
      </c>
      <c r="P48" s="132">
        <v>0</v>
      </c>
      <c r="Q48" s="254"/>
      <c r="R48" s="241"/>
      <c r="S48" s="241"/>
      <c r="T48" s="241"/>
    </row>
    <row r="49" s="222" customFormat="1" ht="20" customHeight="1" spans="1:20">
      <c r="A49" s="233" t="s">
        <v>448</v>
      </c>
      <c r="B49" s="234" t="s">
        <v>398</v>
      </c>
      <c r="C49" s="234" t="s">
        <v>334</v>
      </c>
      <c r="D49" s="234" t="s">
        <v>449</v>
      </c>
      <c r="E49" s="234" t="s">
        <v>450</v>
      </c>
      <c r="F49" s="234" t="s">
        <v>400</v>
      </c>
      <c r="G49" s="235">
        <v>30</v>
      </c>
      <c r="H49" s="234" t="s">
        <v>404</v>
      </c>
      <c r="I49" s="132">
        <v>2000</v>
      </c>
      <c r="J49" s="132">
        <v>2000</v>
      </c>
      <c r="K49" s="132">
        <v>2000</v>
      </c>
      <c r="L49" s="132">
        <v>0</v>
      </c>
      <c r="M49" s="132">
        <v>0</v>
      </c>
      <c r="N49" s="132">
        <v>0</v>
      </c>
      <c r="O49" s="132">
        <v>0</v>
      </c>
      <c r="P49" s="132">
        <v>0</v>
      </c>
      <c r="Q49" s="254"/>
      <c r="R49" s="241"/>
      <c r="S49" s="241"/>
      <c r="T49" s="241"/>
    </row>
    <row r="50" s="222" customFormat="1" ht="20" customHeight="1" spans="1:20">
      <c r="A50" s="233" t="s">
        <v>451</v>
      </c>
      <c r="B50" s="234" t="s">
        <v>398</v>
      </c>
      <c r="C50" s="234" t="s">
        <v>334</v>
      </c>
      <c r="D50" s="234" t="s">
        <v>427</v>
      </c>
      <c r="E50" s="244" t="s">
        <v>428</v>
      </c>
      <c r="F50" s="234" t="s">
        <v>411</v>
      </c>
      <c r="G50" s="235">
        <v>0</v>
      </c>
      <c r="H50" s="234"/>
      <c r="I50" s="132">
        <v>20000</v>
      </c>
      <c r="J50" s="132">
        <v>20000</v>
      </c>
      <c r="K50" s="132">
        <v>20000</v>
      </c>
      <c r="L50" s="132">
        <v>0</v>
      </c>
      <c r="M50" s="132">
        <v>0</v>
      </c>
      <c r="N50" s="132">
        <v>0</v>
      </c>
      <c r="O50" s="132">
        <v>0</v>
      </c>
      <c r="P50" s="132">
        <v>0</v>
      </c>
      <c r="Q50" s="254"/>
      <c r="R50" s="241"/>
      <c r="S50" s="241"/>
      <c r="T50" s="241"/>
    </row>
    <row r="51" s="222" customFormat="1" ht="20" customHeight="1" spans="1:20">
      <c r="A51" s="233" t="s">
        <v>452</v>
      </c>
      <c r="B51" s="234" t="s">
        <v>398</v>
      </c>
      <c r="C51" s="234" t="s">
        <v>334</v>
      </c>
      <c r="D51" s="234" t="s">
        <v>453</v>
      </c>
      <c r="E51" s="244" t="s">
        <v>428</v>
      </c>
      <c r="F51" s="234" t="s">
        <v>411</v>
      </c>
      <c r="G51" s="235">
        <v>0</v>
      </c>
      <c r="H51" s="234"/>
      <c r="I51" s="132">
        <v>20000</v>
      </c>
      <c r="J51" s="132">
        <v>20000</v>
      </c>
      <c r="K51" s="132">
        <v>20000</v>
      </c>
      <c r="L51" s="132">
        <v>0</v>
      </c>
      <c r="M51" s="132">
        <v>0</v>
      </c>
      <c r="N51" s="132">
        <v>0</v>
      </c>
      <c r="O51" s="132">
        <v>0</v>
      </c>
      <c r="P51" s="132">
        <v>0</v>
      </c>
      <c r="Q51" s="254"/>
      <c r="R51" s="241"/>
      <c r="S51" s="241"/>
      <c r="T51" s="241"/>
    </row>
    <row r="52" s="222" customFormat="1" ht="20" customHeight="1" spans="1:20">
      <c r="A52" s="233" t="s">
        <v>454</v>
      </c>
      <c r="B52" s="234" t="s">
        <v>398</v>
      </c>
      <c r="C52" s="234" t="s">
        <v>334</v>
      </c>
      <c r="D52" s="234" t="s">
        <v>455</v>
      </c>
      <c r="E52" s="234" t="s">
        <v>456</v>
      </c>
      <c r="F52" s="234" t="s">
        <v>400</v>
      </c>
      <c r="G52" s="235">
        <v>20</v>
      </c>
      <c r="H52" s="234" t="s">
        <v>404</v>
      </c>
      <c r="I52" s="132">
        <v>10000</v>
      </c>
      <c r="J52" s="132">
        <v>10000</v>
      </c>
      <c r="K52" s="132">
        <v>10000</v>
      </c>
      <c r="L52" s="132">
        <v>0</v>
      </c>
      <c r="M52" s="132">
        <v>0</v>
      </c>
      <c r="N52" s="132">
        <v>0</v>
      </c>
      <c r="O52" s="132">
        <v>0</v>
      </c>
      <c r="P52" s="132">
        <v>0</v>
      </c>
      <c r="Q52" s="254"/>
      <c r="R52" s="241"/>
      <c r="S52" s="241"/>
      <c r="T52" s="241"/>
    </row>
    <row r="53" s="222" customFormat="1" ht="20" customHeight="1" spans="1:20">
      <c r="A53" s="233" t="s">
        <v>457</v>
      </c>
      <c r="B53" s="234" t="s">
        <v>398</v>
      </c>
      <c r="C53" s="234" t="s">
        <v>334</v>
      </c>
      <c r="D53" s="234" t="s">
        <v>458</v>
      </c>
      <c r="E53" s="234" t="s">
        <v>459</v>
      </c>
      <c r="F53" s="234" t="s">
        <v>400</v>
      </c>
      <c r="G53" s="235">
        <v>10</v>
      </c>
      <c r="H53" s="234" t="s">
        <v>404</v>
      </c>
      <c r="I53" s="132">
        <v>2000</v>
      </c>
      <c r="J53" s="132">
        <v>2000</v>
      </c>
      <c r="K53" s="132">
        <v>2000</v>
      </c>
      <c r="L53" s="132">
        <v>0</v>
      </c>
      <c r="M53" s="132">
        <v>0</v>
      </c>
      <c r="N53" s="132">
        <v>0</v>
      </c>
      <c r="O53" s="132">
        <v>0</v>
      </c>
      <c r="P53" s="132">
        <v>0</v>
      </c>
      <c r="Q53" s="254"/>
      <c r="R53" s="241"/>
      <c r="S53" s="241"/>
      <c r="T53" s="241"/>
    </row>
    <row r="54" s="222" customFormat="1" ht="20" customHeight="1" spans="1:20">
      <c r="A54" s="233" t="s">
        <v>460</v>
      </c>
      <c r="B54" s="234" t="s">
        <v>398</v>
      </c>
      <c r="C54" s="234" t="s">
        <v>334</v>
      </c>
      <c r="D54" s="234" t="s">
        <v>461</v>
      </c>
      <c r="E54" s="234" t="s">
        <v>462</v>
      </c>
      <c r="F54" s="234" t="s">
        <v>411</v>
      </c>
      <c r="G54" s="235">
        <v>3</v>
      </c>
      <c r="H54" s="234" t="s">
        <v>404</v>
      </c>
      <c r="I54" s="132">
        <v>10000</v>
      </c>
      <c r="J54" s="132">
        <v>10000</v>
      </c>
      <c r="K54" s="132">
        <v>10000</v>
      </c>
      <c r="L54" s="132">
        <v>0</v>
      </c>
      <c r="M54" s="132">
        <v>0</v>
      </c>
      <c r="N54" s="132">
        <v>0</v>
      </c>
      <c r="O54" s="132">
        <v>0</v>
      </c>
      <c r="P54" s="132">
        <v>0</v>
      </c>
      <c r="Q54" s="254"/>
      <c r="R54" s="241"/>
      <c r="S54" s="241"/>
      <c r="T54" s="241"/>
    </row>
    <row r="55" s="222" customFormat="1" ht="20" customHeight="1" spans="1:20">
      <c r="A55" s="233" t="s">
        <v>463</v>
      </c>
      <c r="B55" s="234" t="s">
        <v>398</v>
      </c>
      <c r="C55" s="234" t="s">
        <v>334</v>
      </c>
      <c r="D55" s="234" t="s">
        <v>464</v>
      </c>
      <c r="E55" s="234" t="s">
        <v>465</v>
      </c>
      <c r="F55" s="234" t="s">
        <v>411</v>
      </c>
      <c r="G55" s="235">
        <v>0</v>
      </c>
      <c r="H55" s="234"/>
      <c r="I55" s="132">
        <v>20000</v>
      </c>
      <c r="J55" s="132">
        <v>20000</v>
      </c>
      <c r="K55" s="132">
        <v>20000</v>
      </c>
      <c r="L55" s="132">
        <v>0</v>
      </c>
      <c r="M55" s="132">
        <v>0</v>
      </c>
      <c r="N55" s="132">
        <v>0</v>
      </c>
      <c r="O55" s="132">
        <v>0</v>
      </c>
      <c r="P55" s="132">
        <v>0</v>
      </c>
      <c r="Q55" s="254"/>
      <c r="R55" s="241"/>
      <c r="S55" s="241"/>
      <c r="T55" s="241"/>
    </row>
    <row r="56" s="222" customFormat="1" ht="20" customHeight="1" spans="1:20">
      <c r="A56" s="233" t="s">
        <v>466</v>
      </c>
      <c r="B56" s="234" t="s">
        <v>398</v>
      </c>
      <c r="C56" s="234" t="s">
        <v>334</v>
      </c>
      <c r="D56" s="234" t="s">
        <v>377</v>
      </c>
      <c r="E56" s="244" t="s">
        <v>467</v>
      </c>
      <c r="F56" s="234" t="s">
        <v>400</v>
      </c>
      <c r="G56" s="235">
        <v>20</v>
      </c>
      <c r="H56" s="234" t="s">
        <v>404</v>
      </c>
      <c r="I56" s="132">
        <v>10000</v>
      </c>
      <c r="J56" s="132">
        <v>10000</v>
      </c>
      <c r="K56" s="132">
        <v>10000</v>
      </c>
      <c r="L56" s="132">
        <v>0</v>
      </c>
      <c r="M56" s="132">
        <v>0</v>
      </c>
      <c r="N56" s="132">
        <v>0</v>
      </c>
      <c r="O56" s="132">
        <v>0</v>
      </c>
      <c r="P56" s="132">
        <v>0</v>
      </c>
      <c r="Q56" s="254"/>
      <c r="R56" s="241"/>
      <c r="S56" s="241"/>
      <c r="T56" s="241"/>
    </row>
    <row r="57" s="222" customFormat="1" ht="20" customHeight="1" spans="1:20">
      <c r="A57" s="233" t="s">
        <v>468</v>
      </c>
      <c r="B57" s="234" t="s">
        <v>398</v>
      </c>
      <c r="C57" s="234" t="s">
        <v>334</v>
      </c>
      <c r="D57" s="234" t="s">
        <v>469</v>
      </c>
      <c r="E57" s="244" t="s">
        <v>470</v>
      </c>
      <c r="F57" s="234" t="s">
        <v>411</v>
      </c>
      <c r="G57" s="235">
        <v>1</v>
      </c>
      <c r="H57" s="234" t="s">
        <v>361</v>
      </c>
      <c r="I57" s="132">
        <v>200000</v>
      </c>
      <c r="J57" s="132">
        <v>200000</v>
      </c>
      <c r="K57" s="132">
        <v>200000</v>
      </c>
      <c r="L57" s="132">
        <v>0</v>
      </c>
      <c r="M57" s="132">
        <v>0</v>
      </c>
      <c r="N57" s="132">
        <v>0</v>
      </c>
      <c r="O57" s="132">
        <v>0</v>
      </c>
      <c r="P57" s="132">
        <v>0</v>
      </c>
      <c r="Q57" s="254"/>
      <c r="R57" s="241"/>
      <c r="S57" s="241"/>
      <c r="T57" s="241"/>
    </row>
    <row r="58" s="222" customFormat="1" ht="20" customHeight="1" spans="1:20">
      <c r="A58" s="233" t="s">
        <v>471</v>
      </c>
      <c r="B58" s="234" t="s">
        <v>398</v>
      </c>
      <c r="C58" s="234" t="s">
        <v>334</v>
      </c>
      <c r="D58" s="234" t="s">
        <v>472</v>
      </c>
      <c r="E58" s="234" t="s">
        <v>473</v>
      </c>
      <c r="F58" s="234" t="s">
        <v>400</v>
      </c>
      <c r="G58" s="235">
        <v>30</v>
      </c>
      <c r="H58" s="234" t="s">
        <v>361</v>
      </c>
      <c r="I58" s="132">
        <v>3000</v>
      </c>
      <c r="J58" s="132">
        <v>3000</v>
      </c>
      <c r="K58" s="132">
        <v>3000</v>
      </c>
      <c r="L58" s="132">
        <v>0</v>
      </c>
      <c r="M58" s="132">
        <v>0</v>
      </c>
      <c r="N58" s="132">
        <v>0</v>
      </c>
      <c r="O58" s="132">
        <v>0</v>
      </c>
      <c r="P58" s="132">
        <v>0</v>
      </c>
      <c r="Q58" s="254"/>
      <c r="R58" s="241"/>
      <c r="S58" s="241"/>
      <c r="T58" s="241"/>
    </row>
    <row r="59" s="222" customFormat="1" ht="20" customHeight="1" spans="1:20">
      <c r="A59" s="233" t="s">
        <v>474</v>
      </c>
      <c r="B59" s="234" t="s">
        <v>398</v>
      </c>
      <c r="C59" s="234" t="s">
        <v>334</v>
      </c>
      <c r="D59" s="234" t="s">
        <v>443</v>
      </c>
      <c r="E59" s="244" t="s">
        <v>444</v>
      </c>
      <c r="F59" s="234" t="s">
        <v>400</v>
      </c>
      <c r="G59" s="235">
        <v>4</v>
      </c>
      <c r="H59" s="234" t="s">
        <v>386</v>
      </c>
      <c r="I59" s="132">
        <v>10000</v>
      </c>
      <c r="J59" s="132">
        <v>10000</v>
      </c>
      <c r="K59" s="132">
        <v>10000</v>
      </c>
      <c r="L59" s="132">
        <v>0</v>
      </c>
      <c r="M59" s="132">
        <v>0</v>
      </c>
      <c r="N59" s="132">
        <v>0</v>
      </c>
      <c r="O59" s="132">
        <v>0</v>
      </c>
      <c r="P59" s="132">
        <v>0</v>
      </c>
      <c r="Q59" s="254"/>
      <c r="R59" s="241"/>
      <c r="S59" s="241"/>
      <c r="T59" s="241"/>
    </row>
    <row r="60" s="222" customFormat="1" ht="20" customHeight="1" spans="1:20">
      <c r="A60" s="233" t="s">
        <v>475</v>
      </c>
      <c r="B60" s="234" t="s">
        <v>398</v>
      </c>
      <c r="C60" s="234" t="s">
        <v>334</v>
      </c>
      <c r="D60" s="234" t="s">
        <v>377</v>
      </c>
      <c r="E60" s="244" t="s">
        <v>467</v>
      </c>
      <c r="F60" s="234" t="s">
        <v>400</v>
      </c>
      <c r="G60" s="235">
        <v>20</v>
      </c>
      <c r="H60" s="234" t="s">
        <v>404</v>
      </c>
      <c r="I60" s="132">
        <v>3000</v>
      </c>
      <c r="J60" s="132">
        <v>3000</v>
      </c>
      <c r="K60" s="132">
        <v>3000</v>
      </c>
      <c r="L60" s="132">
        <v>0</v>
      </c>
      <c r="M60" s="132">
        <v>0</v>
      </c>
      <c r="N60" s="132">
        <v>0</v>
      </c>
      <c r="O60" s="132">
        <v>0</v>
      </c>
      <c r="P60" s="132">
        <v>0</v>
      </c>
      <c r="Q60" s="254"/>
      <c r="R60" s="241"/>
      <c r="S60" s="241"/>
      <c r="T60" s="241"/>
    </row>
    <row r="61" s="222" customFormat="1" ht="20" customHeight="1" spans="1:20">
      <c r="A61" s="233" t="s">
        <v>476</v>
      </c>
      <c r="B61" s="234" t="s">
        <v>398</v>
      </c>
      <c r="C61" s="234" t="s">
        <v>334</v>
      </c>
      <c r="D61" s="234" t="s">
        <v>436</v>
      </c>
      <c r="E61" s="244" t="s">
        <v>437</v>
      </c>
      <c r="F61" s="234" t="s">
        <v>411</v>
      </c>
      <c r="G61" s="235">
        <v>0</v>
      </c>
      <c r="H61" s="234"/>
      <c r="I61" s="132">
        <v>5000</v>
      </c>
      <c r="J61" s="132">
        <v>5000</v>
      </c>
      <c r="K61" s="132">
        <v>5000</v>
      </c>
      <c r="L61" s="132">
        <v>0</v>
      </c>
      <c r="M61" s="132">
        <v>0</v>
      </c>
      <c r="N61" s="132">
        <v>0</v>
      </c>
      <c r="O61" s="132">
        <v>0</v>
      </c>
      <c r="P61" s="132">
        <v>0</v>
      </c>
      <c r="Q61" s="254"/>
      <c r="R61" s="241"/>
      <c r="S61" s="241"/>
      <c r="T61" s="241"/>
    </row>
    <row r="62" s="222" customFormat="1" ht="20" customHeight="1" spans="1:20">
      <c r="A62" s="233" t="s">
        <v>477</v>
      </c>
      <c r="B62" s="234" t="s">
        <v>398</v>
      </c>
      <c r="C62" s="234" t="s">
        <v>334</v>
      </c>
      <c r="D62" s="234" t="s">
        <v>359</v>
      </c>
      <c r="E62" s="244" t="s">
        <v>478</v>
      </c>
      <c r="F62" s="234" t="s">
        <v>400</v>
      </c>
      <c r="G62" s="235">
        <v>5</v>
      </c>
      <c r="H62" s="234" t="s">
        <v>361</v>
      </c>
      <c r="I62" s="132">
        <v>4000</v>
      </c>
      <c r="J62" s="132">
        <v>4000</v>
      </c>
      <c r="K62" s="132">
        <v>4000</v>
      </c>
      <c r="L62" s="132">
        <v>0</v>
      </c>
      <c r="M62" s="132">
        <v>0</v>
      </c>
      <c r="N62" s="132">
        <v>0</v>
      </c>
      <c r="O62" s="132">
        <v>0</v>
      </c>
      <c r="P62" s="132">
        <v>0</v>
      </c>
      <c r="Q62" s="254"/>
      <c r="R62" s="241"/>
      <c r="S62" s="241"/>
      <c r="T62" s="241"/>
    </row>
    <row r="63" s="222" customFormat="1" ht="20" customHeight="1" spans="1:20">
      <c r="A63" s="233" t="s">
        <v>479</v>
      </c>
      <c r="B63" s="234" t="s">
        <v>398</v>
      </c>
      <c r="C63" s="234" t="s">
        <v>334</v>
      </c>
      <c r="D63" s="234" t="s">
        <v>480</v>
      </c>
      <c r="E63" s="244" t="s">
        <v>481</v>
      </c>
      <c r="F63" s="234" t="s">
        <v>400</v>
      </c>
      <c r="G63" s="235">
        <v>5</v>
      </c>
      <c r="H63" s="234" t="s">
        <v>361</v>
      </c>
      <c r="I63" s="132">
        <v>40000</v>
      </c>
      <c r="J63" s="132">
        <v>40000</v>
      </c>
      <c r="K63" s="132">
        <v>40000</v>
      </c>
      <c r="L63" s="132">
        <v>0</v>
      </c>
      <c r="M63" s="132">
        <v>0</v>
      </c>
      <c r="N63" s="132">
        <v>0</v>
      </c>
      <c r="O63" s="132">
        <v>0</v>
      </c>
      <c r="P63" s="132">
        <v>0</v>
      </c>
      <c r="Q63" s="254"/>
      <c r="R63" s="241"/>
      <c r="S63" s="241"/>
      <c r="T63" s="241"/>
    </row>
    <row r="64" s="222" customFormat="1" ht="20" customHeight="1" spans="1:20">
      <c r="A64" s="233" t="s">
        <v>482</v>
      </c>
      <c r="B64" s="234" t="s">
        <v>398</v>
      </c>
      <c r="C64" s="234" t="s">
        <v>334</v>
      </c>
      <c r="D64" s="234" t="s">
        <v>483</v>
      </c>
      <c r="E64" s="244" t="s">
        <v>484</v>
      </c>
      <c r="F64" s="234" t="s">
        <v>400</v>
      </c>
      <c r="G64" s="235">
        <v>15</v>
      </c>
      <c r="H64" s="234" t="s">
        <v>361</v>
      </c>
      <c r="I64" s="132">
        <v>10000</v>
      </c>
      <c r="J64" s="132">
        <v>10000</v>
      </c>
      <c r="K64" s="132">
        <v>10000</v>
      </c>
      <c r="L64" s="132">
        <v>0</v>
      </c>
      <c r="M64" s="132">
        <v>0</v>
      </c>
      <c r="N64" s="132">
        <v>0</v>
      </c>
      <c r="O64" s="132">
        <v>0</v>
      </c>
      <c r="P64" s="132">
        <v>0</v>
      </c>
      <c r="Q64" s="254"/>
      <c r="R64" s="241"/>
      <c r="S64" s="241"/>
      <c r="T64" s="241"/>
    </row>
    <row r="65" s="222" customFormat="1" ht="20" customHeight="1" spans="1:20">
      <c r="A65" s="233" t="s">
        <v>485</v>
      </c>
      <c r="B65" s="234" t="s">
        <v>398</v>
      </c>
      <c r="C65" s="234" t="s">
        <v>334</v>
      </c>
      <c r="D65" s="234" t="s">
        <v>449</v>
      </c>
      <c r="E65" s="234" t="s">
        <v>450</v>
      </c>
      <c r="F65" s="234" t="s">
        <v>400</v>
      </c>
      <c r="G65" s="235">
        <v>20</v>
      </c>
      <c r="H65" s="234" t="s">
        <v>361</v>
      </c>
      <c r="I65" s="132">
        <v>500</v>
      </c>
      <c r="J65" s="132">
        <v>500</v>
      </c>
      <c r="K65" s="132">
        <v>500</v>
      </c>
      <c r="L65" s="132">
        <v>0</v>
      </c>
      <c r="M65" s="132">
        <v>0</v>
      </c>
      <c r="N65" s="132">
        <v>0</v>
      </c>
      <c r="O65" s="132">
        <v>0</v>
      </c>
      <c r="P65" s="132">
        <v>0</v>
      </c>
      <c r="Q65" s="254"/>
      <c r="R65" s="241"/>
      <c r="S65" s="241"/>
      <c r="T65" s="241"/>
    </row>
    <row r="66" s="222" customFormat="1" ht="20" customHeight="1" spans="1:20">
      <c r="A66" s="233" t="s">
        <v>486</v>
      </c>
      <c r="B66" s="234" t="s">
        <v>398</v>
      </c>
      <c r="C66" s="234" t="s">
        <v>334</v>
      </c>
      <c r="D66" s="234" t="s">
        <v>359</v>
      </c>
      <c r="E66" s="244" t="s">
        <v>478</v>
      </c>
      <c r="F66" s="234" t="s">
        <v>400</v>
      </c>
      <c r="G66" s="235">
        <v>5</v>
      </c>
      <c r="H66" s="234" t="s">
        <v>361</v>
      </c>
      <c r="I66" s="132">
        <v>2000</v>
      </c>
      <c r="J66" s="132">
        <v>2000</v>
      </c>
      <c r="K66" s="132">
        <v>2000</v>
      </c>
      <c r="L66" s="132">
        <v>0</v>
      </c>
      <c r="M66" s="132">
        <v>0</v>
      </c>
      <c r="N66" s="132">
        <v>0</v>
      </c>
      <c r="O66" s="132">
        <v>0</v>
      </c>
      <c r="P66" s="132">
        <v>0</v>
      </c>
      <c r="Q66" s="254"/>
      <c r="R66" s="241"/>
      <c r="S66" s="241"/>
      <c r="T66" s="241"/>
    </row>
    <row r="67" s="222" customFormat="1" ht="20" customHeight="1" spans="1:20">
      <c r="A67" s="233" t="s">
        <v>487</v>
      </c>
      <c r="B67" s="234" t="s">
        <v>398</v>
      </c>
      <c r="C67" s="234" t="s">
        <v>334</v>
      </c>
      <c r="D67" s="234" t="s">
        <v>488</v>
      </c>
      <c r="E67" s="244" t="s">
        <v>489</v>
      </c>
      <c r="F67" s="234" t="s">
        <v>400</v>
      </c>
      <c r="G67" s="235">
        <v>10</v>
      </c>
      <c r="H67" s="234" t="s">
        <v>361</v>
      </c>
      <c r="I67" s="132">
        <v>7000</v>
      </c>
      <c r="J67" s="132">
        <v>7000</v>
      </c>
      <c r="K67" s="132">
        <v>7000</v>
      </c>
      <c r="L67" s="132">
        <v>0</v>
      </c>
      <c r="M67" s="132">
        <v>0</v>
      </c>
      <c r="N67" s="132">
        <v>0</v>
      </c>
      <c r="O67" s="132">
        <v>0</v>
      </c>
      <c r="P67" s="132">
        <v>0</v>
      </c>
      <c r="Q67" s="254"/>
      <c r="R67" s="241"/>
      <c r="S67" s="241"/>
      <c r="T67" s="241"/>
    </row>
    <row r="68" s="222" customFormat="1" ht="20" customHeight="1" spans="1:20">
      <c r="A68" s="242"/>
      <c r="B68" s="237" t="s">
        <v>112</v>
      </c>
      <c r="C68" s="237" t="s">
        <v>113</v>
      </c>
      <c r="D68" s="237"/>
      <c r="E68" s="237"/>
      <c r="F68" s="237"/>
      <c r="G68" s="243">
        <v>46522</v>
      </c>
      <c r="H68" s="237"/>
      <c r="I68" s="251">
        <v>828200</v>
      </c>
      <c r="J68" s="251">
        <v>828200</v>
      </c>
      <c r="K68" s="251">
        <v>828200</v>
      </c>
      <c r="L68" s="251">
        <v>0</v>
      </c>
      <c r="M68" s="251">
        <v>0</v>
      </c>
      <c r="N68" s="251">
        <v>0</v>
      </c>
      <c r="O68" s="251">
        <v>0</v>
      </c>
      <c r="P68" s="251">
        <v>0</v>
      </c>
      <c r="Q68" s="262"/>
      <c r="R68" s="237"/>
      <c r="S68" s="237"/>
      <c r="T68" s="237"/>
    </row>
    <row r="69" s="222" customFormat="1" ht="20" customHeight="1" spans="1:20">
      <c r="A69" s="233" t="s">
        <v>397</v>
      </c>
      <c r="B69" s="234" t="s">
        <v>490</v>
      </c>
      <c r="C69" s="234" t="s">
        <v>491</v>
      </c>
      <c r="D69" s="234" t="s">
        <v>492</v>
      </c>
      <c r="E69" s="234"/>
      <c r="F69" s="234"/>
      <c r="G69" s="235">
        <v>50</v>
      </c>
      <c r="H69" s="234"/>
      <c r="I69" s="132">
        <v>10000</v>
      </c>
      <c r="J69" s="132">
        <v>10000</v>
      </c>
      <c r="K69" s="132">
        <v>10000</v>
      </c>
      <c r="L69" s="132">
        <v>0</v>
      </c>
      <c r="M69" s="132">
        <v>0</v>
      </c>
      <c r="N69" s="132">
        <v>0</v>
      </c>
      <c r="O69" s="132">
        <v>0</v>
      </c>
      <c r="P69" s="132">
        <v>0</v>
      </c>
      <c r="Q69" s="263"/>
      <c r="R69" s="234"/>
      <c r="S69" s="234"/>
      <c r="T69" s="234"/>
    </row>
    <row r="70" s="222" customFormat="1" ht="20" customHeight="1" spans="1:20">
      <c r="A70" s="233" t="s">
        <v>401</v>
      </c>
      <c r="B70" s="234" t="s">
        <v>490</v>
      </c>
      <c r="C70" s="234" t="s">
        <v>491</v>
      </c>
      <c r="D70" s="234" t="s">
        <v>493</v>
      </c>
      <c r="E70" s="234" t="s">
        <v>494</v>
      </c>
      <c r="F70" s="234"/>
      <c r="G70" s="235">
        <v>10000</v>
      </c>
      <c r="H70" s="234" t="s">
        <v>495</v>
      </c>
      <c r="I70" s="132">
        <v>50000</v>
      </c>
      <c r="J70" s="132">
        <v>50000</v>
      </c>
      <c r="K70" s="132">
        <v>50000</v>
      </c>
      <c r="L70" s="132">
        <v>0</v>
      </c>
      <c r="M70" s="132">
        <v>0</v>
      </c>
      <c r="N70" s="132">
        <v>0</v>
      </c>
      <c r="O70" s="132">
        <v>0</v>
      </c>
      <c r="P70" s="132">
        <v>0</v>
      </c>
      <c r="Q70" s="263"/>
      <c r="R70" s="234"/>
      <c r="S70" s="234"/>
      <c r="T70" s="234"/>
    </row>
    <row r="71" s="222" customFormat="1" ht="20" customHeight="1" spans="1:20">
      <c r="A71" s="233" t="s">
        <v>405</v>
      </c>
      <c r="B71" s="234" t="s">
        <v>490</v>
      </c>
      <c r="C71" s="234" t="s">
        <v>491</v>
      </c>
      <c r="D71" s="234" t="s">
        <v>496</v>
      </c>
      <c r="E71" s="234" t="s">
        <v>497</v>
      </c>
      <c r="F71" s="234"/>
      <c r="G71" s="235">
        <v>16</v>
      </c>
      <c r="H71" s="234" t="s">
        <v>404</v>
      </c>
      <c r="I71" s="132">
        <v>33600</v>
      </c>
      <c r="J71" s="132">
        <v>33600</v>
      </c>
      <c r="K71" s="132">
        <v>33600</v>
      </c>
      <c r="L71" s="132">
        <v>0</v>
      </c>
      <c r="M71" s="132">
        <v>0</v>
      </c>
      <c r="N71" s="132">
        <v>0</v>
      </c>
      <c r="O71" s="132">
        <v>0</v>
      </c>
      <c r="P71" s="132">
        <v>0</v>
      </c>
      <c r="Q71" s="263"/>
      <c r="R71" s="234"/>
      <c r="S71" s="234"/>
      <c r="T71" s="234"/>
    </row>
    <row r="72" s="222" customFormat="1" ht="20" customHeight="1" spans="1:20">
      <c r="A72" s="233" t="s">
        <v>408</v>
      </c>
      <c r="B72" s="234" t="s">
        <v>490</v>
      </c>
      <c r="C72" s="234" t="s">
        <v>491</v>
      </c>
      <c r="D72" s="234" t="s">
        <v>496</v>
      </c>
      <c r="E72" s="234"/>
      <c r="F72" s="234"/>
      <c r="G72" s="235">
        <v>16</v>
      </c>
      <c r="H72" s="234"/>
      <c r="I72" s="132">
        <v>33600</v>
      </c>
      <c r="J72" s="132">
        <v>33600</v>
      </c>
      <c r="K72" s="132">
        <v>33600</v>
      </c>
      <c r="L72" s="132">
        <v>0</v>
      </c>
      <c r="M72" s="132">
        <v>0</v>
      </c>
      <c r="N72" s="132">
        <v>0</v>
      </c>
      <c r="O72" s="132">
        <v>0</v>
      </c>
      <c r="P72" s="132">
        <v>0</v>
      </c>
      <c r="Q72" s="263"/>
      <c r="R72" s="234"/>
      <c r="S72" s="234"/>
      <c r="T72" s="234"/>
    </row>
    <row r="73" s="222" customFormat="1" ht="20" customHeight="1" spans="1:20">
      <c r="A73" s="233" t="s">
        <v>412</v>
      </c>
      <c r="B73" s="234" t="s">
        <v>490</v>
      </c>
      <c r="C73" s="234" t="s">
        <v>491</v>
      </c>
      <c r="D73" s="234" t="s">
        <v>498</v>
      </c>
      <c r="E73" s="234"/>
      <c r="F73" s="234"/>
      <c r="G73" s="235">
        <v>10</v>
      </c>
      <c r="H73" s="234"/>
      <c r="I73" s="132">
        <v>20000</v>
      </c>
      <c r="J73" s="132">
        <v>20000</v>
      </c>
      <c r="K73" s="132">
        <v>20000</v>
      </c>
      <c r="L73" s="132">
        <v>0</v>
      </c>
      <c r="M73" s="132">
        <v>0</v>
      </c>
      <c r="N73" s="132">
        <v>0</v>
      </c>
      <c r="O73" s="132">
        <v>0</v>
      </c>
      <c r="P73" s="132">
        <v>0</v>
      </c>
      <c r="Q73" s="263"/>
      <c r="R73" s="234"/>
      <c r="S73" s="234"/>
      <c r="T73" s="234"/>
    </row>
    <row r="74" s="222" customFormat="1" ht="20" customHeight="1" spans="1:20">
      <c r="A74" s="233" t="s">
        <v>415</v>
      </c>
      <c r="B74" s="234" t="s">
        <v>490</v>
      </c>
      <c r="C74" s="234" t="s">
        <v>491</v>
      </c>
      <c r="D74" s="234" t="s">
        <v>424</v>
      </c>
      <c r="E74" s="234" t="s">
        <v>499</v>
      </c>
      <c r="F74" s="234"/>
      <c r="G74" s="235">
        <v>5</v>
      </c>
      <c r="H74" s="234" t="s">
        <v>386</v>
      </c>
      <c r="I74" s="132">
        <v>20000</v>
      </c>
      <c r="J74" s="132">
        <v>20000</v>
      </c>
      <c r="K74" s="132">
        <v>20000</v>
      </c>
      <c r="L74" s="132">
        <v>0</v>
      </c>
      <c r="M74" s="132">
        <v>0</v>
      </c>
      <c r="N74" s="132">
        <v>0</v>
      </c>
      <c r="O74" s="132">
        <v>0</v>
      </c>
      <c r="P74" s="132">
        <v>0</v>
      </c>
      <c r="Q74" s="263"/>
      <c r="R74" s="234"/>
      <c r="S74" s="234"/>
      <c r="T74" s="234"/>
    </row>
    <row r="75" s="222" customFormat="1" ht="20" customHeight="1" spans="1:20">
      <c r="A75" s="233" t="s">
        <v>417</v>
      </c>
      <c r="B75" s="234" t="s">
        <v>490</v>
      </c>
      <c r="C75" s="234" t="s">
        <v>491</v>
      </c>
      <c r="D75" s="234" t="s">
        <v>493</v>
      </c>
      <c r="E75" s="234"/>
      <c r="F75" s="234"/>
      <c r="G75" s="235">
        <v>10000</v>
      </c>
      <c r="H75" s="234"/>
      <c r="I75" s="132">
        <v>50000</v>
      </c>
      <c r="J75" s="132">
        <v>50000</v>
      </c>
      <c r="K75" s="132">
        <v>50000</v>
      </c>
      <c r="L75" s="132">
        <v>0</v>
      </c>
      <c r="M75" s="132">
        <v>0</v>
      </c>
      <c r="N75" s="132">
        <v>0</v>
      </c>
      <c r="O75" s="132">
        <v>0</v>
      </c>
      <c r="P75" s="132">
        <v>0</v>
      </c>
      <c r="Q75" s="263"/>
      <c r="R75" s="234"/>
      <c r="S75" s="234"/>
      <c r="T75" s="234"/>
    </row>
    <row r="76" s="222" customFormat="1" ht="20" customHeight="1" spans="1:20">
      <c r="A76" s="233" t="s">
        <v>420</v>
      </c>
      <c r="B76" s="234" t="s">
        <v>490</v>
      </c>
      <c r="C76" s="234" t="s">
        <v>491</v>
      </c>
      <c r="D76" s="234" t="s">
        <v>500</v>
      </c>
      <c r="E76" s="234"/>
      <c r="F76" s="234"/>
      <c r="G76" s="235">
        <v>100</v>
      </c>
      <c r="H76" s="234"/>
      <c r="I76" s="132">
        <v>5000</v>
      </c>
      <c r="J76" s="132">
        <v>5000</v>
      </c>
      <c r="K76" s="132">
        <v>5000</v>
      </c>
      <c r="L76" s="132">
        <v>0</v>
      </c>
      <c r="M76" s="132">
        <v>0</v>
      </c>
      <c r="N76" s="132">
        <v>0</v>
      </c>
      <c r="O76" s="132">
        <v>0</v>
      </c>
      <c r="P76" s="132">
        <v>0</v>
      </c>
      <c r="Q76" s="263"/>
      <c r="R76" s="234"/>
      <c r="S76" s="234"/>
      <c r="T76" s="234"/>
    </row>
    <row r="77" s="222" customFormat="1" ht="20" customHeight="1" spans="1:20">
      <c r="A77" s="233" t="s">
        <v>423</v>
      </c>
      <c r="B77" s="234" t="s">
        <v>490</v>
      </c>
      <c r="C77" s="234" t="s">
        <v>491</v>
      </c>
      <c r="D77" s="234" t="s">
        <v>501</v>
      </c>
      <c r="E77" s="234" t="s">
        <v>502</v>
      </c>
      <c r="F77" s="234"/>
      <c r="G77" s="235">
        <v>100</v>
      </c>
      <c r="H77" s="234" t="s">
        <v>404</v>
      </c>
      <c r="I77" s="132">
        <v>30000</v>
      </c>
      <c r="J77" s="132">
        <v>30000</v>
      </c>
      <c r="K77" s="132">
        <v>30000</v>
      </c>
      <c r="L77" s="132">
        <v>0</v>
      </c>
      <c r="M77" s="132">
        <v>0</v>
      </c>
      <c r="N77" s="132">
        <v>0</v>
      </c>
      <c r="O77" s="132">
        <v>0</v>
      </c>
      <c r="P77" s="132">
        <v>0</v>
      </c>
      <c r="Q77" s="263"/>
      <c r="R77" s="234"/>
      <c r="S77" s="234"/>
      <c r="T77" s="234"/>
    </row>
    <row r="78" s="222" customFormat="1" ht="20" customHeight="1" spans="1:20">
      <c r="A78" s="233" t="s">
        <v>426</v>
      </c>
      <c r="B78" s="234" t="s">
        <v>490</v>
      </c>
      <c r="C78" s="234" t="s">
        <v>491</v>
      </c>
      <c r="D78" s="234" t="s">
        <v>501</v>
      </c>
      <c r="E78" s="234"/>
      <c r="F78" s="234"/>
      <c r="G78" s="235">
        <v>100</v>
      </c>
      <c r="H78" s="234"/>
      <c r="I78" s="132">
        <v>30000</v>
      </c>
      <c r="J78" s="132">
        <v>30000</v>
      </c>
      <c r="K78" s="132">
        <v>30000</v>
      </c>
      <c r="L78" s="132">
        <v>0</v>
      </c>
      <c r="M78" s="132">
        <v>0</v>
      </c>
      <c r="N78" s="132">
        <v>0</v>
      </c>
      <c r="O78" s="132">
        <v>0</v>
      </c>
      <c r="P78" s="132">
        <v>0</v>
      </c>
      <c r="Q78" s="263"/>
      <c r="R78" s="234"/>
      <c r="S78" s="234"/>
      <c r="T78" s="234"/>
    </row>
    <row r="79" s="222" customFormat="1" ht="20" customHeight="1" spans="1:20">
      <c r="A79" s="233" t="s">
        <v>429</v>
      </c>
      <c r="B79" s="234" t="s">
        <v>490</v>
      </c>
      <c r="C79" s="234" t="s">
        <v>491</v>
      </c>
      <c r="D79" s="234" t="s">
        <v>503</v>
      </c>
      <c r="E79" s="234" t="s">
        <v>504</v>
      </c>
      <c r="F79" s="234"/>
      <c r="G79" s="235">
        <v>300</v>
      </c>
      <c r="H79" s="234"/>
      <c r="I79" s="132">
        <v>2000</v>
      </c>
      <c r="J79" s="132">
        <v>2000</v>
      </c>
      <c r="K79" s="132">
        <v>2000</v>
      </c>
      <c r="L79" s="132">
        <v>0</v>
      </c>
      <c r="M79" s="132">
        <v>0</v>
      </c>
      <c r="N79" s="132">
        <v>0</v>
      </c>
      <c r="O79" s="132">
        <v>0</v>
      </c>
      <c r="P79" s="132">
        <v>0</v>
      </c>
      <c r="Q79" s="263"/>
      <c r="R79" s="234"/>
      <c r="S79" s="234"/>
      <c r="T79" s="234"/>
    </row>
    <row r="80" s="222" customFormat="1" ht="20" customHeight="1" spans="1:20">
      <c r="A80" s="233" t="s">
        <v>432</v>
      </c>
      <c r="B80" s="234" t="s">
        <v>490</v>
      </c>
      <c r="C80" s="234" t="s">
        <v>491</v>
      </c>
      <c r="D80" s="234" t="s">
        <v>505</v>
      </c>
      <c r="E80" s="234" t="s">
        <v>506</v>
      </c>
      <c r="F80" s="234"/>
      <c r="G80" s="235">
        <v>10</v>
      </c>
      <c r="H80" s="234" t="s">
        <v>386</v>
      </c>
      <c r="I80" s="132">
        <v>1000</v>
      </c>
      <c r="J80" s="132">
        <v>1000</v>
      </c>
      <c r="K80" s="132">
        <v>1000</v>
      </c>
      <c r="L80" s="132">
        <v>0</v>
      </c>
      <c r="M80" s="132">
        <v>0</v>
      </c>
      <c r="N80" s="132">
        <v>0</v>
      </c>
      <c r="O80" s="132">
        <v>0</v>
      </c>
      <c r="P80" s="132">
        <v>0</v>
      </c>
      <c r="Q80" s="263"/>
      <c r="R80" s="234"/>
      <c r="S80" s="234"/>
      <c r="T80" s="234"/>
    </row>
    <row r="81" s="222" customFormat="1" ht="20" customHeight="1" spans="1:20">
      <c r="A81" s="233" t="s">
        <v>435</v>
      </c>
      <c r="B81" s="234" t="s">
        <v>490</v>
      </c>
      <c r="C81" s="234" t="s">
        <v>491</v>
      </c>
      <c r="D81" s="234" t="s">
        <v>492</v>
      </c>
      <c r="E81" s="234" t="s">
        <v>507</v>
      </c>
      <c r="F81" s="234"/>
      <c r="G81" s="235">
        <v>50</v>
      </c>
      <c r="H81" s="234" t="s">
        <v>508</v>
      </c>
      <c r="I81" s="132">
        <v>10000</v>
      </c>
      <c r="J81" s="132">
        <v>10000</v>
      </c>
      <c r="K81" s="132">
        <v>10000</v>
      </c>
      <c r="L81" s="132">
        <v>0</v>
      </c>
      <c r="M81" s="132">
        <v>0</v>
      </c>
      <c r="N81" s="132">
        <v>0</v>
      </c>
      <c r="O81" s="132">
        <v>0</v>
      </c>
      <c r="P81" s="132">
        <v>0</v>
      </c>
      <c r="Q81" s="263"/>
      <c r="R81" s="234"/>
      <c r="S81" s="234"/>
      <c r="T81" s="234"/>
    </row>
    <row r="82" s="222" customFormat="1" ht="20" customHeight="1" spans="1:20">
      <c r="A82" s="233" t="s">
        <v>438</v>
      </c>
      <c r="B82" s="234" t="s">
        <v>490</v>
      </c>
      <c r="C82" s="234" t="s">
        <v>491</v>
      </c>
      <c r="D82" s="234" t="s">
        <v>509</v>
      </c>
      <c r="E82" s="234"/>
      <c r="F82" s="234"/>
      <c r="G82" s="235">
        <v>10</v>
      </c>
      <c r="H82" s="234"/>
      <c r="I82" s="132">
        <v>20000</v>
      </c>
      <c r="J82" s="132">
        <v>20000</v>
      </c>
      <c r="K82" s="132">
        <v>20000</v>
      </c>
      <c r="L82" s="132">
        <v>0</v>
      </c>
      <c r="M82" s="132">
        <v>0</v>
      </c>
      <c r="N82" s="132">
        <v>0</v>
      </c>
      <c r="O82" s="132">
        <v>0</v>
      </c>
      <c r="P82" s="132">
        <v>0</v>
      </c>
      <c r="Q82" s="263"/>
      <c r="R82" s="234"/>
      <c r="S82" s="234"/>
      <c r="T82" s="234"/>
    </row>
    <row r="83" s="222" customFormat="1" ht="20" customHeight="1" spans="1:20">
      <c r="A83" s="233" t="s">
        <v>439</v>
      </c>
      <c r="B83" s="234" t="s">
        <v>490</v>
      </c>
      <c r="C83" s="234" t="s">
        <v>491</v>
      </c>
      <c r="D83" s="234" t="s">
        <v>472</v>
      </c>
      <c r="E83" s="234" t="s">
        <v>473</v>
      </c>
      <c r="F83" s="234"/>
      <c r="G83" s="235">
        <v>160</v>
      </c>
      <c r="H83" s="234" t="s">
        <v>404</v>
      </c>
      <c r="I83" s="132">
        <v>30000</v>
      </c>
      <c r="J83" s="132">
        <v>30000</v>
      </c>
      <c r="K83" s="132">
        <v>30000</v>
      </c>
      <c r="L83" s="132">
        <v>0</v>
      </c>
      <c r="M83" s="132">
        <v>0</v>
      </c>
      <c r="N83" s="132">
        <v>0</v>
      </c>
      <c r="O83" s="132">
        <v>0</v>
      </c>
      <c r="P83" s="132">
        <v>0</v>
      </c>
      <c r="Q83" s="263"/>
      <c r="R83" s="234"/>
      <c r="S83" s="234"/>
      <c r="T83" s="234"/>
    </row>
    <row r="84" s="222" customFormat="1" ht="20" customHeight="1" spans="1:20">
      <c r="A84" s="233" t="s">
        <v>442</v>
      </c>
      <c r="B84" s="234" t="s">
        <v>490</v>
      </c>
      <c r="C84" s="234" t="s">
        <v>491</v>
      </c>
      <c r="D84" s="234" t="s">
        <v>472</v>
      </c>
      <c r="E84" s="234"/>
      <c r="F84" s="234"/>
      <c r="G84" s="235">
        <v>160</v>
      </c>
      <c r="H84" s="234"/>
      <c r="I84" s="132">
        <v>30000</v>
      </c>
      <c r="J84" s="132">
        <v>30000</v>
      </c>
      <c r="K84" s="132">
        <v>30000</v>
      </c>
      <c r="L84" s="132">
        <v>0</v>
      </c>
      <c r="M84" s="132">
        <v>0</v>
      </c>
      <c r="N84" s="132">
        <v>0</v>
      </c>
      <c r="O84" s="132">
        <v>0</v>
      </c>
      <c r="P84" s="132">
        <v>0</v>
      </c>
      <c r="Q84" s="263"/>
      <c r="R84" s="234"/>
      <c r="S84" s="234"/>
      <c r="T84" s="234"/>
    </row>
    <row r="85" s="222" customFormat="1" ht="20" customHeight="1" spans="1:20">
      <c r="A85" s="233" t="s">
        <v>445</v>
      </c>
      <c r="B85" s="234" t="s">
        <v>490</v>
      </c>
      <c r="C85" s="234" t="s">
        <v>491</v>
      </c>
      <c r="D85" s="234" t="s">
        <v>424</v>
      </c>
      <c r="E85" s="234"/>
      <c r="F85" s="234"/>
      <c r="G85" s="235">
        <v>5</v>
      </c>
      <c r="H85" s="234"/>
      <c r="I85" s="132">
        <v>20000</v>
      </c>
      <c r="J85" s="132">
        <v>20000</v>
      </c>
      <c r="K85" s="132">
        <v>20000</v>
      </c>
      <c r="L85" s="132">
        <v>0</v>
      </c>
      <c r="M85" s="132">
        <v>0</v>
      </c>
      <c r="N85" s="132">
        <v>0</v>
      </c>
      <c r="O85" s="132">
        <v>0</v>
      </c>
      <c r="P85" s="132">
        <v>0</v>
      </c>
      <c r="Q85" s="263"/>
      <c r="R85" s="234"/>
      <c r="S85" s="234"/>
      <c r="T85" s="234"/>
    </row>
    <row r="86" s="222" customFormat="1" ht="20" customHeight="1" spans="1:20">
      <c r="A86" s="233" t="s">
        <v>448</v>
      </c>
      <c r="B86" s="234" t="s">
        <v>490</v>
      </c>
      <c r="C86" s="234" t="s">
        <v>491</v>
      </c>
      <c r="D86" s="234" t="s">
        <v>510</v>
      </c>
      <c r="E86" s="234"/>
      <c r="F86" s="234"/>
      <c r="G86" s="235">
        <v>10</v>
      </c>
      <c r="H86" s="234"/>
      <c r="I86" s="132">
        <v>1000</v>
      </c>
      <c r="J86" s="132">
        <v>1000</v>
      </c>
      <c r="K86" s="132">
        <v>1000</v>
      </c>
      <c r="L86" s="132">
        <v>0</v>
      </c>
      <c r="M86" s="132">
        <v>0</v>
      </c>
      <c r="N86" s="132">
        <v>0</v>
      </c>
      <c r="O86" s="132">
        <v>0</v>
      </c>
      <c r="P86" s="132">
        <v>0</v>
      </c>
      <c r="Q86" s="263"/>
      <c r="R86" s="234"/>
      <c r="S86" s="234"/>
      <c r="T86" s="234"/>
    </row>
    <row r="87" s="222" customFormat="1" ht="20" customHeight="1" spans="1:20">
      <c r="A87" s="233" t="s">
        <v>451</v>
      </c>
      <c r="B87" s="234" t="s">
        <v>490</v>
      </c>
      <c r="C87" s="234" t="s">
        <v>491</v>
      </c>
      <c r="D87" s="234" t="s">
        <v>509</v>
      </c>
      <c r="E87" s="234" t="s">
        <v>511</v>
      </c>
      <c r="F87" s="234"/>
      <c r="G87" s="235">
        <v>10</v>
      </c>
      <c r="H87" s="234" t="s">
        <v>386</v>
      </c>
      <c r="I87" s="132">
        <v>20000</v>
      </c>
      <c r="J87" s="132">
        <v>20000</v>
      </c>
      <c r="K87" s="132">
        <v>20000</v>
      </c>
      <c r="L87" s="132">
        <v>0</v>
      </c>
      <c r="M87" s="132">
        <v>0</v>
      </c>
      <c r="N87" s="132">
        <v>0</v>
      </c>
      <c r="O87" s="132">
        <v>0</v>
      </c>
      <c r="P87" s="132">
        <v>0</v>
      </c>
      <c r="Q87" s="263"/>
      <c r="R87" s="234"/>
      <c r="S87" s="234"/>
      <c r="T87" s="234"/>
    </row>
    <row r="88" s="222" customFormat="1" ht="20" customHeight="1" spans="1:20">
      <c r="A88" s="233" t="s">
        <v>452</v>
      </c>
      <c r="B88" s="234" t="s">
        <v>490</v>
      </c>
      <c r="C88" s="234" t="s">
        <v>491</v>
      </c>
      <c r="D88" s="234" t="s">
        <v>498</v>
      </c>
      <c r="E88" s="234" t="s">
        <v>512</v>
      </c>
      <c r="F88" s="234"/>
      <c r="G88" s="235">
        <v>10</v>
      </c>
      <c r="H88" s="234" t="s">
        <v>513</v>
      </c>
      <c r="I88" s="132">
        <v>20000</v>
      </c>
      <c r="J88" s="132">
        <v>20000</v>
      </c>
      <c r="K88" s="132">
        <v>20000</v>
      </c>
      <c r="L88" s="132">
        <v>0</v>
      </c>
      <c r="M88" s="132">
        <v>0</v>
      </c>
      <c r="N88" s="132">
        <v>0</v>
      </c>
      <c r="O88" s="132">
        <v>0</v>
      </c>
      <c r="P88" s="132">
        <v>0</v>
      </c>
      <c r="Q88" s="263"/>
      <c r="R88" s="234"/>
      <c r="S88" s="234"/>
      <c r="T88" s="234"/>
    </row>
    <row r="89" s="222" customFormat="1" ht="20" customHeight="1" spans="1:20">
      <c r="A89" s="233" t="s">
        <v>454</v>
      </c>
      <c r="B89" s="234" t="s">
        <v>490</v>
      </c>
      <c r="C89" s="234" t="s">
        <v>491</v>
      </c>
      <c r="D89" s="234" t="s">
        <v>500</v>
      </c>
      <c r="E89" s="234" t="s">
        <v>514</v>
      </c>
      <c r="F89" s="234"/>
      <c r="G89" s="235">
        <v>100</v>
      </c>
      <c r="H89" s="234" t="s">
        <v>404</v>
      </c>
      <c r="I89" s="132">
        <v>5000</v>
      </c>
      <c r="J89" s="132">
        <v>5000</v>
      </c>
      <c r="K89" s="132">
        <v>5000</v>
      </c>
      <c r="L89" s="132">
        <v>0</v>
      </c>
      <c r="M89" s="132">
        <v>0</v>
      </c>
      <c r="N89" s="132">
        <v>0</v>
      </c>
      <c r="O89" s="132">
        <v>0</v>
      </c>
      <c r="P89" s="132">
        <v>0</v>
      </c>
      <c r="Q89" s="263"/>
      <c r="R89" s="234"/>
      <c r="S89" s="234"/>
      <c r="T89" s="234"/>
    </row>
    <row r="90" s="222" customFormat="1" ht="20" customHeight="1" spans="1:20">
      <c r="A90" s="233" t="s">
        <v>457</v>
      </c>
      <c r="B90" s="234" t="s">
        <v>490</v>
      </c>
      <c r="C90" s="234" t="s">
        <v>491</v>
      </c>
      <c r="D90" s="234" t="s">
        <v>493</v>
      </c>
      <c r="E90" s="234"/>
      <c r="F90" s="234" t="s">
        <v>515</v>
      </c>
      <c r="G90" s="235">
        <v>25000</v>
      </c>
      <c r="H90" s="234" t="s">
        <v>495</v>
      </c>
      <c r="I90" s="132">
        <v>25000</v>
      </c>
      <c r="J90" s="132">
        <v>25000</v>
      </c>
      <c r="K90" s="132">
        <v>25000</v>
      </c>
      <c r="L90" s="132">
        <v>0</v>
      </c>
      <c r="M90" s="132">
        <v>0</v>
      </c>
      <c r="N90" s="132">
        <v>0</v>
      </c>
      <c r="O90" s="132">
        <v>0</v>
      </c>
      <c r="P90" s="132">
        <v>0</v>
      </c>
      <c r="Q90" s="263"/>
      <c r="R90" s="234"/>
      <c r="S90" s="234"/>
      <c r="T90" s="234"/>
    </row>
    <row r="91" s="222" customFormat="1" ht="20" customHeight="1" spans="1:20">
      <c r="A91" s="233" t="s">
        <v>460</v>
      </c>
      <c r="B91" s="234" t="s">
        <v>490</v>
      </c>
      <c r="C91" s="234" t="s">
        <v>491</v>
      </c>
      <c r="D91" s="234" t="s">
        <v>503</v>
      </c>
      <c r="E91" s="234"/>
      <c r="F91" s="234"/>
      <c r="G91" s="235">
        <v>300</v>
      </c>
      <c r="H91" s="234"/>
      <c r="I91" s="132">
        <v>362000</v>
      </c>
      <c r="J91" s="132">
        <v>362000</v>
      </c>
      <c r="K91" s="132">
        <v>362000</v>
      </c>
      <c r="L91" s="132">
        <v>0</v>
      </c>
      <c r="M91" s="132">
        <v>0</v>
      </c>
      <c r="N91" s="132">
        <v>0</v>
      </c>
      <c r="O91" s="132">
        <v>0</v>
      </c>
      <c r="P91" s="132">
        <v>0</v>
      </c>
      <c r="Q91" s="263"/>
      <c r="R91" s="234"/>
      <c r="S91" s="234"/>
      <c r="T91" s="234"/>
    </row>
    <row r="92" s="222" customFormat="1" ht="20" customHeight="1" spans="1:20">
      <c r="A92" s="236"/>
      <c r="B92" s="236">
        <v>201006</v>
      </c>
      <c r="C92" s="236" t="s">
        <v>516</v>
      </c>
      <c r="D92" s="261"/>
      <c r="E92" s="261"/>
      <c r="F92" s="261"/>
      <c r="G92" s="261"/>
      <c r="H92" s="261"/>
      <c r="I92" s="251">
        <f>SUM(I93:I104)</f>
        <v>3219200</v>
      </c>
      <c r="J92" s="251">
        <f>SUM(J93:J104)</f>
        <v>3219200</v>
      </c>
      <c r="K92" s="251">
        <v>3219200</v>
      </c>
      <c r="L92" s="251">
        <v>0</v>
      </c>
      <c r="M92" s="251">
        <v>0</v>
      </c>
      <c r="N92" s="251">
        <v>0</v>
      </c>
      <c r="O92" s="251">
        <v>0</v>
      </c>
      <c r="P92" s="251">
        <v>0</v>
      </c>
      <c r="Q92" s="260"/>
      <c r="R92" s="261"/>
      <c r="S92" s="261"/>
      <c r="T92" s="261"/>
    </row>
    <row r="93" s="222" customFormat="1" ht="20" customHeight="1" spans="1:20">
      <c r="A93" s="117">
        <v>1</v>
      </c>
      <c r="B93" s="117" t="s">
        <v>517</v>
      </c>
      <c r="C93" s="117" t="s">
        <v>516</v>
      </c>
      <c r="D93" s="241" t="s">
        <v>518</v>
      </c>
      <c r="E93" s="241" t="s">
        <v>478</v>
      </c>
      <c r="F93" s="241" t="s">
        <v>519</v>
      </c>
      <c r="G93" s="241">
        <v>26</v>
      </c>
      <c r="H93" s="241" t="s">
        <v>361</v>
      </c>
      <c r="I93" s="132">
        <v>7000</v>
      </c>
      <c r="J93" s="132">
        <v>7000</v>
      </c>
      <c r="K93" s="132">
        <v>7000</v>
      </c>
      <c r="L93" s="132">
        <v>0</v>
      </c>
      <c r="M93" s="132">
        <v>0</v>
      </c>
      <c r="N93" s="132">
        <v>0</v>
      </c>
      <c r="O93" s="132">
        <v>0</v>
      </c>
      <c r="P93" s="132">
        <v>0</v>
      </c>
      <c r="Q93" s="259"/>
      <c r="R93" s="240"/>
      <c r="S93" s="240"/>
      <c r="T93" s="240"/>
    </row>
    <row r="94" s="222" customFormat="1" ht="20" customHeight="1" spans="1:20">
      <c r="A94" s="117">
        <v>2</v>
      </c>
      <c r="B94" s="117" t="s">
        <v>517</v>
      </c>
      <c r="C94" s="117" t="s">
        <v>516</v>
      </c>
      <c r="D94" s="241" t="s">
        <v>518</v>
      </c>
      <c r="E94" s="241" t="s">
        <v>473</v>
      </c>
      <c r="F94" s="241" t="s">
        <v>519</v>
      </c>
      <c r="G94" s="241">
        <v>30</v>
      </c>
      <c r="H94" s="241" t="s">
        <v>520</v>
      </c>
      <c r="I94" s="132">
        <v>3800</v>
      </c>
      <c r="J94" s="132">
        <v>3800</v>
      </c>
      <c r="K94" s="132">
        <v>3800</v>
      </c>
      <c r="L94" s="132">
        <v>0</v>
      </c>
      <c r="M94" s="132">
        <v>0</v>
      </c>
      <c r="N94" s="132">
        <v>0</v>
      </c>
      <c r="O94" s="132">
        <v>0</v>
      </c>
      <c r="P94" s="132">
        <v>0</v>
      </c>
      <c r="Q94" s="259"/>
      <c r="R94" s="240"/>
      <c r="S94" s="240"/>
      <c r="T94" s="240"/>
    </row>
    <row r="95" s="222" customFormat="1" ht="20" customHeight="1" spans="1:20">
      <c r="A95" s="117">
        <v>3</v>
      </c>
      <c r="B95" s="117" t="s">
        <v>517</v>
      </c>
      <c r="C95" s="117" t="s">
        <v>516</v>
      </c>
      <c r="D95" s="241" t="s">
        <v>518</v>
      </c>
      <c r="E95" s="241" t="s">
        <v>521</v>
      </c>
      <c r="F95" s="241" t="s">
        <v>519</v>
      </c>
      <c r="G95" s="241">
        <v>25</v>
      </c>
      <c r="H95" s="241" t="s">
        <v>520</v>
      </c>
      <c r="I95" s="132">
        <v>8000</v>
      </c>
      <c r="J95" s="132">
        <v>8000</v>
      </c>
      <c r="K95" s="132">
        <v>8000</v>
      </c>
      <c r="L95" s="132">
        <v>0</v>
      </c>
      <c r="M95" s="132">
        <v>0</v>
      </c>
      <c r="N95" s="132">
        <v>0</v>
      </c>
      <c r="O95" s="132">
        <v>0</v>
      </c>
      <c r="P95" s="132">
        <v>0</v>
      </c>
      <c r="Q95" s="259"/>
      <c r="R95" s="240"/>
      <c r="S95" s="240"/>
      <c r="T95" s="240"/>
    </row>
    <row r="96" s="222" customFormat="1" ht="20" customHeight="1" spans="1:20">
      <c r="A96" s="117">
        <v>4</v>
      </c>
      <c r="B96" s="117" t="s">
        <v>517</v>
      </c>
      <c r="C96" s="117" t="s">
        <v>516</v>
      </c>
      <c r="D96" s="241" t="s">
        <v>522</v>
      </c>
      <c r="E96" s="241" t="s">
        <v>523</v>
      </c>
      <c r="F96" s="241" t="s">
        <v>519</v>
      </c>
      <c r="G96" s="241">
        <v>300</v>
      </c>
      <c r="H96" s="241" t="s">
        <v>379</v>
      </c>
      <c r="I96" s="132">
        <v>30000</v>
      </c>
      <c r="J96" s="132">
        <v>30000</v>
      </c>
      <c r="K96" s="132">
        <v>30000</v>
      </c>
      <c r="L96" s="132">
        <v>0</v>
      </c>
      <c r="M96" s="132">
        <v>0</v>
      </c>
      <c r="N96" s="132">
        <v>0</v>
      </c>
      <c r="O96" s="132">
        <v>0</v>
      </c>
      <c r="P96" s="132">
        <v>0</v>
      </c>
      <c r="Q96" s="259"/>
      <c r="R96" s="240"/>
      <c r="S96" s="240"/>
      <c r="T96" s="240"/>
    </row>
    <row r="97" s="222" customFormat="1" ht="20" customHeight="1" spans="1:20">
      <c r="A97" s="117">
        <v>5</v>
      </c>
      <c r="B97" s="117" t="s">
        <v>517</v>
      </c>
      <c r="C97" s="117" t="s">
        <v>516</v>
      </c>
      <c r="D97" s="241" t="s">
        <v>524</v>
      </c>
      <c r="E97" s="241" t="s">
        <v>523</v>
      </c>
      <c r="F97" s="241" t="s">
        <v>519</v>
      </c>
      <c r="G97" s="241">
        <v>500</v>
      </c>
      <c r="H97" s="241" t="s">
        <v>525</v>
      </c>
      <c r="I97" s="132">
        <v>10000</v>
      </c>
      <c r="J97" s="132">
        <v>10000</v>
      </c>
      <c r="K97" s="132">
        <v>10000</v>
      </c>
      <c r="L97" s="132">
        <v>0</v>
      </c>
      <c r="M97" s="132">
        <v>0</v>
      </c>
      <c r="N97" s="132">
        <v>0</v>
      </c>
      <c r="O97" s="132">
        <v>0</v>
      </c>
      <c r="P97" s="132">
        <v>0</v>
      </c>
      <c r="Q97" s="259"/>
      <c r="R97" s="240"/>
      <c r="S97" s="240"/>
      <c r="T97" s="240"/>
    </row>
    <row r="98" s="222" customFormat="1" ht="20" customHeight="1" spans="1:20">
      <c r="A98" s="117">
        <v>6</v>
      </c>
      <c r="B98" s="117" t="s">
        <v>517</v>
      </c>
      <c r="C98" s="117" t="s">
        <v>516</v>
      </c>
      <c r="D98" s="241" t="s">
        <v>526</v>
      </c>
      <c r="E98" s="241" t="s">
        <v>527</v>
      </c>
      <c r="F98" s="241" t="s">
        <v>519</v>
      </c>
      <c r="G98" s="241">
        <v>6</v>
      </c>
      <c r="H98" s="241" t="s">
        <v>376</v>
      </c>
      <c r="I98" s="132">
        <v>2400</v>
      </c>
      <c r="J98" s="132">
        <v>2400</v>
      </c>
      <c r="K98" s="132">
        <v>2400</v>
      </c>
      <c r="L98" s="132">
        <v>0</v>
      </c>
      <c r="M98" s="132">
        <v>0</v>
      </c>
      <c r="N98" s="132">
        <v>0</v>
      </c>
      <c r="O98" s="132">
        <v>0</v>
      </c>
      <c r="P98" s="132">
        <v>0</v>
      </c>
      <c r="Q98" s="259"/>
      <c r="R98" s="240"/>
      <c r="S98" s="240"/>
      <c r="T98" s="240"/>
    </row>
    <row r="99" s="222" customFormat="1" ht="20" customHeight="1" spans="1:20">
      <c r="A99" s="117">
        <v>7</v>
      </c>
      <c r="B99" s="117" t="s">
        <v>517</v>
      </c>
      <c r="C99" s="117" t="s">
        <v>516</v>
      </c>
      <c r="D99" s="241" t="s">
        <v>528</v>
      </c>
      <c r="E99" s="241" t="s">
        <v>529</v>
      </c>
      <c r="F99" s="241" t="s">
        <v>519</v>
      </c>
      <c r="G99" s="241">
        <v>6</v>
      </c>
      <c r="H99" s="241" t="s">
        <v>376</v>
      </c>
      <c r="I99" s="132">
        <v>40000</v>
      </c>
      <c r="J99" s="132">
        <v>40000</v>
      </c>
      <c r="K99" s="132">
        <v>40000</v>
      </c>
      <c r="L99" s="132">
        <v>0</v>
      </c>
      <c r="M99" s="132">
        <v>0</v>
      </c>
      <c r="N99" s="132">
        <v>0</v>
      </c>
      <c r="O99" s="132">
        <v>0</v>
      </c>
      <c r="P99" s="132">
        <v>0</v>
      </c>
      <c r="Q99" s="259"/>
      <c r="R99" s="240"/>
      <c r="S99" s="240"/>
      <c r="T99" s="240"/>
    </row>
    <row r="100" s="222" customFormat="1" ht="20" customHeight="1" spans="1:20">
      <c r="A100" s="117">
        <v>8</v>
      </c>
      <c r="B100" s="117" t="s">
        <v>517</v>
      </c>
      <c r="C100" s="117" t="s">
        <v>516</v>
      </c>
      <c r="D100" s="241" t="s">
        <v>530</v>
      </c>
      <c r="E100" s="241" t="s">
        <v>531</v>
      </c>
      <c r="F100" s="241" t="s">
        <v>519</v>
      </c>
      <c r="G100" s="241">
        <v>25</v>
      </c>
      <c r="H100" s="241" t="s">
        <v>351</v>
      </c>
      <c r="I100" s="132">
        <v>150000</v>
      </c>
      <c r="J100" s="132">
        <v>150000</v>
      </c>
      <c r="K100" s="132">
        <v>150000</v>
      </c>
      <c r="L100" s="132">
        <v>0</v>
      </c>
      <c r="M100" s="132">
        <v>0</v>
      </c>
      <c r="N100" s="132">
        <v>0</v>
      </c>
      <c r="O100" s="132">
        <v>0</v>
      </c>
      <c r="P100" s="132">
        <v>0</v>
      </c>
      <c r="Q100" s="259"/>
      <c r="R100" s="240"/>
      <c r="S100" s="240"/>
      <c r="T100" s="240"/>
    </row>
    <row r="101" s="222" customFormat="1" ht="20" customHeight="1" spans="1:20">
      <c r="A101" s="117">
        <v>9</v>
      </c>
      <c r="B101" s="117" t="s">
        <v>517</v>
      </c>
      <c r="C101" s="117" t="s">
        <v>516</v>
      </c>
      <c r="D101" s="241" t="s">
        <v>532</v>
      </c>
      <c r="E101" s="241" t="s">
        <v>533</v>
      </c>
      <c r="F101" s="241" t="s">
        <v>519</v>
      </c>
      <c r="G101" s="241">
        <v>50</v>
      </c>
      <c r="H101" s="241" t="s">
        <v>351</v>
      </c>
      <c r="I101" s="132">
        <v>2500000</v>
      </c>
      <c r="J101" s="132">
        <v>2500000</v>
      </c>
      <c r="K101" s="132">
        <v>2500000</v>
      </c>
      <c r="L101" s="132">
        <v>0</v>
      </c>
      <c r="M101" s="132">
        <v>0</v>
      </c>
      <c r="N101" s="132">
        <v>0</v>
      </c>
      <c r="O101" s="132">
        <v>0</v>
      </c>
      <c r="P101" s="132">
        <v>0</v>
      </c>
      <c r="Q101" s="259"/>
      <c r="R101" s="240"/>
      <c r="S101" s="240"/>
      <c r="T101" s="240"/>
    </row>
    <row r="102" s="222" customFormat="1" ht="20" customHeight="1" spans="1:20">
      <c r="A102" s="117">
        <v>10</v>
      </c>
      <c r="B102" s="117" t="s">
        <v>517</v>
      </c>
      <c r="C102" s="117" t="s">
        <v>516</v>
      </c>
      <c r="D102" s="241" t="s">
        <v>534</v>
      </c>
      <c r="E102" s="241" t="s">
        <v>535</v>
      </c>
      <c r="F102" s="241" t="s">
        <v>519</v>
      </c>
      <c r="G102" s="241">
        <v>10</v>
      </c>
      <c r="H102" s="241" t="s">
        <v>351</v>
      </c>
      <c r="I102" s="132">
        <v>300000</v>
      </c>
      <c r="J102" s="132">
        <v>300000</v>
      </c>
      <c r="K102" s="132">
        <v>300000</v>
      </c>
      <c r="L102" s="132">
        <v>0</v>
      </c>
      <c r="M102" s="132">
        <v>0</v>
      </c>
      <c r="N102" s="132">
        <v>0</v>
      </c>
      <c r="O102" s="132">
        <v>0</v>
      </c>
      <c r="P102" s="132">
        <v>0</v>
      </c>
      <c r="Q102" s="259"/>
      <c r="R102" s="240"/>
      <c r="S102" s="240"/>
      <c r="T102" s="240"/>
    </row>
    <row r="103" s="222" customFormat="1" ht="20" customHeight="1" spans="1:20">
      <c r="A103" s="117">
        <v>11</v>
      </c>
      <c r="B103" s="117" t="s">
        <v>517</v>
      </c>
      <c r="C103" s="117" t="s">
        <v>516</v>
      </c>
      <c r="D103" s="241" t="s">
        <v>536</v>
      </c>
      <c r="E103" s="241" t="s">
        <v>537</v>
      </c>
      <c r="F103" s="241" t="s">
        <v>519</v>
      </c>
      <c r="G103" s="241">
        <v>650</v>
      </c>
      <c r="H103" s="241" t="s">
        <v>538</v>
      </c>
      <c r="I103" s="132">
        <v>48000</v>
      </c>
      <c r="J103" s="132">
        <v>48000</v>
      </c>
      <c r="K103" s="132">
        <v>48000</v>
      </c>
      <c r="L103" s="132">
        <v>0</v>
      </c>
      <c r="M103" s="132">
        <v>0</v>
      </c>
      <c r="N103" s="132">
        <v>0</v>
      </c>
      <c r="O103" s="132">
        <v>0</v>
      </c>
      <c r="P103" s="132">
        <v>0</v>
      </c>
      <c r="Q103" s="254"/>
      <c r="R103" s="241"/>
      <c r="S103" s="241"/>
      <c r="T103" s="241"/>
    </row>
    <row r="104" s="222" customFormat="1" ht="20" customHeight="1" spans="1:20">
      <c r="A104" s="117">
        <v>12</v>
      </c>
      <c r="B104" s="117" t="s">
        <v>517</v>
      </c>
      <c r="C104" s="117" t="s">
        <v>516</v>
      </c>
      <c r="D104" s="241" t="s">
        <v>539</v>
      </c>
      <c r="E104" s="241" t="s">
        <v>540</v>
      </c>
      <c r="F104" s="241" t="s">
        <v>519</v>
      </c>
      <c r="G104" s="241">
        <v>60000</v>
      </c>
      <c r="H104" s="241" t="s">
        <v>541</v>
      </c>
      <c r="I104" s="132">
        <v>120000</v>
      </c>
      <c r="J104" s="132">
        <v>120000</v>
      </c>
      <c r="K104" s="132">
        <v>120000</v>
      </c>
      <c r="L104" s="132">
        <v>0</v>
      </c>
      <c r="M104" s="132">
        <v>0</v>
      </c>
      <c r="N104" s="132">
        <v>0</v>
      </c>
      <c r="O104" s="132">
        <v>0</v>
      </c>
      <c r="P104" s="132">
        <v>0</v>
      </c>
      <c r="Q104" s="254"/>
      <c r="R104" s="241"/>
      <c r="S104" s="241"/>
      <c r="T104" s="241"/>
    </row>
    <row r="105" s="222" customFormat="1" ht="23" customHeight="1" spans="1:20">
      <c r="A105" s="236"/>
      <c r="B105" s="237" t="s">
        <v>114</v>
      </c>
      <c r="C105" s="237" t="s">
        <v>542</v>
      </c>
      <c r="D105" s="237"/>
      <c r="E105" s="243"/>
      <c r="F105" s="237"/>
      <c r="G105" s="243">
        <v>2781</v>
      </c>
      <c r="H105" s="243"/>
      <c r="I105" s="251">
        <v>4311000</v>
      </c>
      <c r="J105" s="251">
        <v>4311000</v>
      </c>
      <c r="K105" s="251">
        <v>4311000</v>
      </c>
      <c r="L105" s="251">
        <v>0</v>
      </c>
      <c r="M105" s="251">
        <v>0</v>
      </c>
      <c r="N105" s="251">
        <v>0</v>
      </c>
      <c r="O105" s="251">
        <v>0</v>
      </c>
      <c r="P105" s="251">
        <v>0</v>
      </c>
      <c r="Q105" s="257"/>
      <c r="R105" s="238"/>
      <c r="S105" s="238"/>
      <c r="T105" s="238"/>
    </row>
    <row r="106" s="222" customFormat="1" ht="23" customHeight="1" spans="1:20">
      <c r="A106" s="239">
        <v>1</v>
      </c>
      <c r="B106" s="234" t="s">
        <v>543</v>
      </c>
      <c r="C106" s="234" t="s">
        <v>544</v>
      </c>
      <c r="D106" s="241"/>
      <c r="E106" s="234" t="s">
        <v>545</v>
      </c>
      <c r="F106" s="234"/>
      <c r="G106" s="235">
        <v>7</v>
      </c>
      <c r="H106" s="235"/>
      <c r="I106" s="132">
        <v>25000</v>
      </c>
      <c r="J106" s="132">
        <v>25000</v>
      </c>
      <c r="K106" s="132">
        <v>25000</v>
      </c>
      <c r="L106" s="132">
        <v>0</v>
      </c>
      <c r="M106" s="132">
        <v>0</v>
      </c>
      <c r="N106" s="132">
        <v>0</v>
      </c>
      <c r="O106" s="132">
        <v>0</v>
      </c>
      <c r="P106" s="132">
        <v>0</v>
      </c>
      <c r="Q106" s="259"/>
      <c r="R106" s="240"/>
      <c r="S106" s="240"/>
      <c r="T106" s="240"/>
    </row>
    <row r="107" s="222" customFormat="1" ht="23" customHeight="1" spans="1:20">
      <c r="A107" s="239">
        <v>2</v>
      </c>
      <c r="B107" s="234" t="s">
        <v>543</v>
      </c>
      <c r="C107" s="234" t="s">
        <v>544</v>
      </c>
      <c r="D107" s="241"/>
      <c r="E107" s="234" t="s">
        <v>546</v>
      </c>
      <c r="F107" s="234"/>
      <c r="G107" s="235">
        <v>10</v>
      </c>
      <c r="H107" s="235"/>
      <c r="I107" s="132">
        <v>15000</v>
      </c>
      <c r="J107" s="132">
        <v>15000</v>
      </c>
      <c r="K107" s="132">
        <v>15000</v>
      </c>
      <c r="L107" s="132">
        <v>0</v>
      </c>
      <c r="M107" s="132">
        <v>0</v>
      </c>
      <c r="N107" s="132">
        <v>0</v>
      </c>
      <c r="O107" s="132">
        <v>0</v>
      </c>
      <c r="P107" s="132">
        <v>0</v>
      </c>
      <c r="Q107" s="259"/>
      <c r="R107" s="240"/>
      <c r="S107" s="240"/>
      <c r="T107" s="240"/>
    </row>
    <row r="108" s="222" customFormat="1" ht="23" customHeight="1" spans="1:20">
      <c r="A108" s="239">
        <v>3</v>
      </c>
      <c r="B108" s="234" t="s">
        <v>543</v>
      </c>
      <c r="C108" s="234" t="s">
        <v>544</v>
      </c>
      <c r="D108" s="241"/>
      <c r="E108" s="234" t="s">
        <v>547</v>
      </c>
      <c r="F108" s="234"/>
      <c r="G108" s="235">
        <v>2</v>
      </c>
      <c r="H108" s="235"/>
      <c r="I108" s="132">
        <v>2000</v>
      </c>
      <c r="J108" s="132">
        <v>2000</v>
      </c>
      <c r="K108" s="132">
        <v>2000</v>
      </c>
      <c r="L108" s="132">
        <v>0</v>
      </c>
      <c r="M108" s="132">
        <v>0</v>
      </c>
      <c r="N108" s="132">
        <v>0</v>
      </c>
      <c r="O108" s="132">
        <v>0</v>
      </c>
      <c r="P108" s="132">
        <v>0</v>
      </c>
      <c r="Q108" s="259"/>
      <c r="R108" s="240"/>
      <c r="S108" s="240"/>
      <c r="T108" s="240"/>
    </row>
    <row r="109" s="222" customFormat="1" ht="23" customHeight="1" spans="1:20">
      <c r="A109" s="239">
        <v>4</v>
      </c>
      <c r="B109" s="234" t="s">
        <v>543</v>
      </c>
      <c r="C109" s="234" t="s">
        <v>544</v>
      </c>
      <c r="D109" s="241"/>
      <c r="E109" s="234" t="s">
        <v>548</v>
      </c>
      <c r="F109" s="234"/>
      <c r="G109" s="235">
        <v>2</v>
      </c>
      <c r="H109" s="235"/>
      <c r="I109" s="132">
        <v>10000</v>
      </c>
      <c r="J109" s="132">
        <v>10000</v>
      </c>
      <c r="K109" s="132">
        <v>10000</v>
      </c>
      <c r="L109" s="132">
        <v>0</v>
      </c>
      <c r="M109" s="132">
        <v>0</v>
      </c>
      <c r="N109" s="132">
        <v>0</v>
      </c>
      <c r="O109" s="132">
        <v>0</v>
      </c>
      <c r="P109" s="132">
        <v>0</v>
      </c>
      <c r="Q109" s="259"/>
      <c r="R109" s="240"/>
      <c r="S109" s="240"/>
      <c r="T109" s="240"/>
    </row>
    <row r="110" s="222" customFormat="1" ht="23" customHeight="1" spans="1:20">
      <c r="A110" s="239">
        <v>5</v>
      </c>
      <c r="B110" s="234" t="s">
        <v>543</v>
      </c>
      <c r="C110" s="234" t="s">
        <v>544</v>
      </c>
      <c r="D110" s="241"/>
      <c r="E110" s="234" t="s">
        <v>549</v>
      </c>
      <c r="F110" s="234"/>
      <c r="G110" s="235">
        <v>100</v>
      </c>
      <c r="H110" s="235"/>
      <c r="I110" s="132">
        <v>20000</v>
      </c>
      <c r="J110" s="132">
        <v>20000</v>
      </c>
      <c r="K110" s="132">
        <v>20000</v>
      </c>
      <c r="L110" s="132">
        <v>0</v>
      </c>
      <c r="M110" s="132">
        <v>0</v>
      </c>
      <c r="N110" s="132">
        <v>0</v>
      </c>
      <c r="O110" s="132">
        <v>0</v>
      </c>
      <c r="P110" s="132">
        <v>0</v>
      </c>
      <c r="Q110" s="259"/>
      <c r="R110" s="240"/>
      <c r="S110" s="240"/>
      <c r="T110" s="240"/>
    </row>
    <row r="111" s="222" customFormat="1" ht="23" customHeight="1" spans="1:20">
      <c r="A111" s="239">
        <v>6</v>
      </c>
      <c r="B111" s="234" t="s">
        <v>543</v>
      </c>
      <c r="C111" s="234" t="s">
        <v>544</v>
      </c>
      <c r="D111" s="241"/>
      <c r="E111" s="234" t="s">
        <v>550</v>
      </c>
      <c r="F111" s="234"/>
      <c r="G111" s="235">
        <v>100</v>
      </c>
      <c r="H111" s="235"/>
      <c r="I111" s="132">
        <v>20000</v>
      </c>
      <c r="J111" s="132">
        <v>20000</v>
      </c>
      <c r="K111" s="132">
        <v>20000</v>
      </c>
      <c r="L111" s="132">
        <v>0</v>
      </c>
      <c r="M111" s="132">
        <v>0</v>
      </c>
      <c r="N111" s="132">
        <v>0</v>
      </c>
      <c r="O111" s="132">
        <v>0</v>
      </c>
      <c r="P111" s="132">
        <v>0</v>
      </c>
      <c r="Q111" s="259"/>
      <c r="R111" s="240"/>
      <c r="S111" s="240"/>
      <c r="T111" s="240"/>
    </row>
    <row r="112" s="222" customFormat="1" ht="23" customHeight="1" spans="1:20">
      <c r="A112" s="239">
        <v>7</v>
      </c>
      <c r="B112" s="234" t="s">
        <v>543</v>
      </c>
      <c r="C112" s="234" t="s">
        <v>544</v>
      </c>
      <c r="D112" s="241"/>
      <c r="E112" s="234" t="s">
        <v>551</v>
      </c>
      <c r="F112" s="234"/>
      <c r="G112" s="235">
        <v>150</v>
      </c>
      <c r="H112" s="235"/>
      <c r="I112" s="132">
        <v>20000</v>
      </c>
      <c r="J112" s="132">
        <v>20000</v>
      </c>
      <c r="K112" s="132">
        <v>20000</v>
      </c>
      <c r="L112" s="132">
        <v>0</v>
      </c>
      <c r="M112" s="132">
        <v>0</v>
      </c>
      <c r="N112" s="132">
        <v>0</v>
      </c>
      <c r="O112" s="132">
        <v>0</v>
      </c>
      <c r="P112" s="132">
        <v>0</v>
      </c>
      <c r="Q112" s="259"/>
      <c r="R112" s="240"/>
      <c r="S112" s="240"/>
      <c r="T112" s="240"/>
    </row>
    <row r="113" s="222" customFormat="1" ht="23" customHeight="1" spans="1:20">
      <c r="A113" s="239">
        <v>8</v>
      </c>
      <c r="B113" s="234" t="s">
        <v>543</v>
      </c>
      <c r="C113" s="234" t="s">
        <v>544</v>
      </c>
      <c r="D113" s="241"/>
      <c r="E113" s="234" t="s">
        <v>552</v>
      </c>
      <c r="F113" s="234"/>
      <c r="G113" s="235">
        <v>3</v>
      </c>
      <c r="H113" s="235"/>
      <c r="I113" s="132">
        <v>180000</v>
      </c>
      <c r="J113" s="132">
        <v>180000</v>
      </c>
      <c r="K113" s="132">
        <v>180000</v>
      </c>
      <c r="L113" s="132">
        <v>0</v>
      </c>
      <c r="M113" s="132">
        <v>0</v>
      </c>
      <c r="N113" s="132">
        <v>0</v>
      </c>
      <c r="O113" s="132">
        <v>0</v>
      </c>
      <c r="P113" s="132">
        <v>0</v>
      </c>
      <c r="Q113" s="259"/>
      <c r="R113" s="240"/>
      <c r="S113" s="240"/>
      <c r="T113" s="240"/>
    </row>
    <row r="114" s="222" customFormat="1" ht="23" customHeight="1" spans="1:20">
      <c r="A114" s="239">
        <v>9</v>
      </c>
      <c r="B114" s="234" t="s">
        <v>543</v>
      </c>
      <c r="C114" s="234" t="s">
        <v>544</v>
      </c>
      <c r="D114" s="241"/>
      <c r="E114" s="234" t="s">
        <v>553</v>
      </c>
      <c r="F114" s="234"/>
      <c r="G114" s="235">
        <v>1000</v>
      </c>
      <c r="H114" s="235"/>
      <c r="I114" s="132">
        <v>150000</v>
      </c>
      <c r="J114" s="132">
        <v>150000</v>
      </c>
      <c r="K114" s="132">
        <v>150000</v>
      </c>
      <c r="L114" s="132">
        <v>0</v>
      </c>
      <c r="M114" s="132">
        <v>0</v>
      </c>
      <c r="N114" s="132">
        <v>0</v>
      </c>
      <c r="O114" s="132">
        <v>0</v>
      </c>
      <c r="P114" s="132">
        <v>0</v>
      </c>
      <c r="Q114" s="254"/>
      <c r="R114" s="241"/>
      <c r="S114" s="241"/>
      <c r="T114" s="241"/>
    </row>
    <row r="115" s="222" customFormat="1" ht="23" customHeight="1" spans="1:20">
      <c r="A115" s="239">
        <v>10</v>
      </c>
      <c r="B115" s="234" t="s">
        <v>543</v>
      </c>
      <c r="C115" s="234" t="s">
        <v>544</v>
      </c>
      <c r="D115" s="241"/>
      <c r="E115" s="234" t="s">
        <v>554</v>
      </c>
      <c r="F115" s="234"/>
      <c r="G115" s="235">
        <v>20</v>
      </c>
      <c r="H115" s="235"/>
      <c r="I115" s="132">
        <v>11000</v>
      </c>
      <c r="J115" s="132">
        <v>11000</v>
      </c>
      <c r="K115" s="132">
        <v>11000</v>
      </c>
      <c r="L115" s="132">
        <v>0</v>
      </c>
      <c r="M115" s="132">
        <v>0</v>
      </c>
      <c r="N115" s="132">
        <v>0</v>
      </c>
      <c r="O115" s="132">
        <v>0</v>
      </c>
      <c r="P115" s="132">
        <v>0</v>
      </c>
      <c r="Q115" s="254"/>
      <c r="R115" s="241"/>
      <c r="S115" s="241"/>
      <c r="T115" s="241"/>
    </row>
    <row r="116" s="222" customFormat="1" ht="23" customHeight="1" spans="1:20">
      <c r="A116" s="239">
        <v>11</v>
      </c>
      <c r="B116" s="234" t="s">
        <v>543</v>
      </c>
      <c r="C116" s="234" t="s">
        <v>544</v>
      </c>
      <c r="D116" s="241"/>
      <c r="E116" s="234" t="s">
        <v>555</v>
      </c>
      <c r="F116" s="234"/>
      <c r="G116" s="235">
        <v>100</v>
      </c>
      <c r="H116" s="235"/>
      <c r="I116" s="132">
        <v>10000</v>
      </c>
      <c r="J116" s="132">
        <v>10000</v>
      </c>
      <c r="K116" s="132">
        <v>10000</v>
      </c>
      <c r="L116" s="132">
        <v>0</v>
      </c>
      <c r="M116" s="132">
        <v>0</v>
      </c>
      <c r="N116" s="132">
        <v>0</v>
      </c>
      <c r="O116" s="132">
        <v>0</v>
      </c>
      <c r="P116" s="132">
        <v>0</v>
      </c>
      <c r="Q116" s="254"/>
      <c r="R116" s="241"/>
      <c r="S116" s="241"/>
      <c r="T116" s="241"/>
    </row>
    <row r="117" s="222" customFormat="1" ht="23" customHeight="1" spans="1:20">
      <c r="A117" s="239">
        <v>12</v>
      </c>
      <c r="B117" s="234" t="s">
        <v>543</v>
      </c>
      <c r="C117" s="234" t="s">
        <v>544</v>
      </c>
      <c r="D117" s="241"/>
      <c r="E117" s="234" t="s">
        <v>556</v>
      </c>
      <c r="F117" s="234"/>
      <c r="G117" s="235">
        <v>200</v>
      </c>
      <c r="H117" s="235"/>
      <c r="I117" s="132">
        <v>20000</v>
      </c>
      <c r="J117" s="132">
        <v>20000</v>
      </c>
      <c r="K117" s="132">
        <v>20000</v>
      </c>
      <c r="L117" s="132">
        <v>0</v>
      </c>
      <c r="M117" s="132">
        <v>0</v>
      </c>
      <c r="N117" s="132">
        <v>0</v>
      </c>
      <c r="O117" s="132">
        <v>0</v>
      </c>
      <c r="P117" s="132">
        <v>0</v>
      </c>
      <c r="Q117" s="254"/>
      <c r="R117" s="241"/>
      <c r="S117" s="241"/>
      <c r="T117" s="241"/>
    </row>
    <row r="118" s="222" customFormat="1" ht="23" customHeight="1" spans="1:20">
      <c r="A118" s="239">
        <v>13</v>
      </c>
      <c r="B118" s="234" t="s">
        <v>543</v>
      </c>
      <c r="C118" s="234" t="s">
        <v>544</v>
      </c>
      <c r="D118" s="241"/>
      <c r="E118" s="234" t="s">
        <v>557</v>
      </c>
      <c r="F118" s="234"/>
      <c r="G118" s="235">
        <v>4</v>
      </c>
      <c r="H118" s="235"/>
      <c r="I118" s="132">
        <v>20000</v>
      </c>
      <c r="J118" s="132">
        <v>20000</v>
      </c>
      <c r="K118" s="132">
        <v>20000</v>
      </c>
      <c r="L118" s="132">
        <v>0</v>
      </c>
      <c r="M118" s="132">
        <v>0</v>
      </c>
      <c r="N118" s="132">
        <v>0</v>
      </c>
      <c r="O118" s="132">
        <v>0</v>
      </c>
      <c r="P118" s="132">
        <v>0</v>
      </c>
      <c r="Q118" s="254"/>
      <c r="R118" s="241"/>
      <c r="S118" s="241"/>
      <c r="T118" s="241"/>
    </row>
    <row r="119" s="222" customFormat="1" ht="23" customHeight="1" spans="1:20">
      <c r="A119" s="239">
        <v>14</v>
      </c>
      <c r="B119" s="234" t="s">
        <v>543</v>
      </c>
      <c r="C119" s="234" t="s">
        <v>544</v>
      </c>
      <c r="D119" s="241"/>
      <c r="E119" s="234" t="s">
        <v>436</v>
      </c>
      <c r="F119" s="234"/>
      <c r="G119" s="235">
        <v>20</v>
      </c>
      <c r="H119" s="235"/>
      <c r="I119" s="132">
        <v>400000</v>
      </c>
      <c r="J119" s="132">
        <v>400000</v>
      </c>
      <c r="K119" s="132">
        <v>400000</v>
      </c>
      <c r="L119" s="132">
        <v>0</v>
      </c>
      <c r="M119" s="132">
        <v>0</v>
      </c>
      <c r="N119" s="132">
        <v>0</v>
      </c>
      <c r="O119" s="132">
        <v>0</v>
      </c>
      <c r="P119" s="132">
        <v>0</v>
      </c>
      <c r="Q119" s="254"/>
      <c r="R119" s="241"/>
      <c r="S119" s="241"/>
      <c r="T119" s="241"/>
    </row>
    <row r="120" s="222" customFormat="1" ht="23" customHeight="1" spans="1:20">
      <c r="A120" s="239">
        <v>15</v>
      </c>
      <c r="B120" s="234" t="s">
        <v>543</v>
      </c>
      <c r="C120" s="234" t="s">
        <v>544</v>
      </c>
      <c r="D120" s="241"/>
      <c r="E120" s="234" t="s">
        <v>558</v>
      </c>
      <c r="F120" s="234"/>
      <c r="G120" s="235">
        <v>200</v>
      </c>
      <c r="H120" s="235"/>
      <c r="I120" s="132">
        <v>20000</v>
      </c>
      <c r="J120" s="132">
        <v>20000</v>
      </c>
      <c r="K120" s="132">
        <v>20000</v>
      </c>
      <c r="L120" s="132">
        <v>0</v>
      </c>
      <c r="M120" s="132">
        <v>0</v>
      </c>
      <c r="N120" s="132">
        <v>0</v>
      </c>
      <c r="O120" s="132">
        <v>0</v>
      </c>
      <c r="P120" s="132">
        <v>0</v>
      </c>
      <c r="Q120" s="254"/>
      <c r="R120" s="241"/>
      <c r="S120" s="241"/>
      <c r="T120" s="241"/>
    </row>
    <row r="121" s="222" customFormat="1" ht="23" customHeight="1" spans="1:20">
      <c r="A121" s="239">
        <v>16</v>
      </c>
      <c r="B121" s="234" t="s">
        <v>543</v>
      </c>
      <c r="C121" s="234" t="s">
        <v>544</v>
      </c>
      <c r="D121" s="241"/>
      <c r="E121" s="234" t="s">
        <v>559</v>
      </c>
      <c r="F121" s="234"/>
      <c r="G121" s="235">
        <v>10</v>
      </c>
      <c r="H121" s="235"/>
      <c r="I121" s="132">
        <v>10000</v>
      </c>
      <c r="J121" s="132">
        <v>10000</v>
      </c>
      <c r="K121" s="132">
        <v>10000</v>
      </c>
      <c r="L121" s="132">
        <v>0</v>
      </c>
      <c r="M121" s="132">
        <v>0</v>
      </c>
      <c r="N121" s="132">
        <v>0</v>
      </c>
      <c r="O121" s="132">
        <v>0</v>
      </c>
      <c r="P121" s="132">
        <v>0</v>
      </c>
      <c r="Q121" s="254"/>
      <c r="R121" s="241"/>
      <c r="S121" s="241"/>
      <c r="T121" s="241"/>
    </row>
    <row r="122" s="222" customFormat="1" ht="23" customHeight="1" spans="1:20">
      <c r="A122" s="239">
        <v>17</v>
      </c>
      <c r="B122" s="234" t="s">
        <v>543</v>
      </c>
      <c r="C122" s="234" t="s">
        <v>544</v>
      </c>
      <c r="D122" s="241"/>
      <c r="E122" s="234" t="s">
        <v>560</v>
      </c>
      <c r="F122" s="234"/>
      <c r="G122" s="235">
        <v>100</v>
      </c>
      <c r="H122" s="235"/>
      <c r="I122" s="132">
        <v>50000</v>
      </c>
      <c r="J122" s="132">
        <v>50000</v>
      </c>
      <c r="K122" s="132">
        <v>50000</v>
      </c>
      <c r="L122" s="132">
        <v>0</v>
      </c>
      <c r="M122" s="132">
        <v>0</v>
      </c>
      <c r="N122" s="132">
        <v>0</v>
      </c>
      <c r="O122" s="132">
        <v>0</v>
      </c>
      <c r="P122" s="132">
        <v>0</v>
      </c>
      <c r="Q122" s="254"/>
      <c r="R122" s="241"/>
      <c r="S122" s="241"/>
      <c r="T122" s="241"/>
    </row>
    <row r="123" s="222" customFormat="1" ht="23" customHeight="1" spans="1:20">
      <c r="A123" s="239">
        <v>18</v>
      </c>
      <c r="B123" s="234" t="s">
        <v>543</v>
      </c>
      <c r="C123" s="234" t="s">
        <v>544</v>
      </c>
      <c r="D123" s="241"/>
      <c r="E123" s="234" t="s">
        <v>496</v>
      </c>
      <c r="F123" s="234"/>
      <c r="G123" s="235">
        <v>200</v>
      </c>
      <c r="H123" s="235"/>
      <c r="I123" s="132">
        <v>100000</v>
      </c>
      <c r="J123" s="132">
        <v>100000</v>
      </c>
      <c r="K123" s="132">
        <v>100000</v>
      </c>
      <c r="L123" s="132">
        <v>0</v>
      </c>
      <c r="M123" s="132">
        <v>0</v>
      </c>
      <c r="N123" s="132">
        <v>0</v>
      </c>
      <c r="O123" s="132">
        <v>0</v>
      </c>
      <c r="P123" s="132">
        <v>0</v>
      </c>
      <c r="Q123" s="254"/>
      <c r="R123" s="241"/>
      <c r="S123" s="241"/>
      <c r="T123" s="241"/>
    </row>
    <row r="124" s="222" customFormat="1" ht="23" customHeight="1" spans="1:20">
      <c r="A124" s="239">
        <v>19</v>
      </c>
      <c r="B124" s="234" t="s">
        <v>543</v>
      </c>
      <c r="C124" s="234" t="s">
        <v>544</v>
      </c>
      <c r="D124" s="241"/>
      <c r="E124" s="234" t="s">
        <v>561</v>
      </c>
      <c r="F124" s="234"/>
      <c r="G124" s="235">
        <v>200</v>
      </c>
      <c r="H124" s="235"/>
      <c r="I124" s="132">
        <v>310000</v>
      </c>
      <c r="J124" s="132">
        <v>310000</v>
      </c>
      <c r="K124" s="132">
        <v>310000</v>
      </c>
      <c r="L124" s="132">
        <v>0</v>
      </c>
      <c r="M124" s="132">
        <v>0</v>
      </c>
      <c r="N124" s="132">
        <v>0</v>
      </c>
      <c r="O124" s="132">
        <v>0</v>
      </c>
      <c r="P124" s="132">
        <v>0</v>
      </c>
      <c r="Q124" s="254"/>
      <c r="R124" s="241"/>
      <c r="S124" s="241"/>
      <c r="T124" s="241"/>
    </row>
    <row r="125" s="222" customFormat="1" ht="23" customHeight="1" spans="1:20">
      <c r="A125" s="239">
        <v>20</v>
      </c>
      <c r="B125" s="234" t="s">
        <v>543</v>
      </c>
      <c r="C125" s="234" t="s">
        <v>544</v>
      </c>
      <c r="D125" s="241"/>
      <c r="E125" s="234" t="s">
        <v>562</v>
      </c>
      <c r="F125" s="234"/>
      <c r="G125" s="235">
        <v>4</v>
      </c>
      <c r="H125" s="235"/>
      <c r="I125" s="132">
        <v>20000</v>
      </c>
      <c r="J125" s="132">
        <v>20000</v>
      </c>
      <c r="K125" s="132">
        <v>20000</v>
      </c>
      <c r="L125" s="132">
        <v>0</v>
      </c>
      <c r="M125" s="132">
        <v>0</v>
      </c>
      <c r="N125" s="132">
        <v>0</v>
      </c>
      <c r="O125" s="132">
        <v>0</v>
      </c>
      <c r="P125" s="132">
        <v>0</v>
      </c>
      <c r="Q125" s="254"/>
      <c r="R125" s="241"/>
      <c r="S125" s="241"/>
      <c r="T125" s="241"/>
    </row>
    <row r="126" s="222" customFormat="1" ht="23" customHeight="1" spans="1:20">
      <c r="A126" s="239">
        <v>21</v>
      </c>
      <c r="B126" s="234" t="s">
        <v>543</v>
      </c>
      <c r="C126" s="234" t="s">
        <v>544</v>
      </c>
      <c r="D126" s="241"/>
      <c r="E126" s="234" t="s">
        <v>563</v>
      </c>
      <c r="F126" s="234"/>
      <c r="G126" s="235">
        <v>100</v>
      </c>
      <c r="H126" s="235"/>
      <c r="I126" s="132">
        <v>10000</v>
      </c>
      <c r="J126" s="132">
        <v>10000</v>
      </c>
      <c r="K126" s="132">
        <v>10000</v>
      </c>
      <c r="L126" s="132">
        <v>0</v>
      </c>
      <c r="M126" s="132">
        <v>0</v>
      </c>
      <c r="N126" s="132">
        <v>0</v>
      </c>
      <c r="O126" s="132">
        <v>0</v>
      </c>
      <c r="P126" s="132">
        <v>0</v>
      </c>
      <c r="Q126" s="254"/>
      <c r="R126" s="241"/>
      <c r="S126" s="241"/>
      <c r="T126" s="241"/>
    </row>
    <row r="127" s="222" customFormat="1" ht="23" customHeight="1" spans="1:20">
      <c r="A127" s="239">
        <v>22</v>
      </c>
      <c r="B127" s="234" t="s">
        <v>543</v>
      </c>
      <c r="C127" s="234" t="s">
        <v>544</v>
      </c>
      <c r="D127" s="241"/>
      <c r="E127" s="234" t="s">
        <v>564</v>
      </c>
      <c r="F127" s="234"/>
      <c r="G127" s="235">
        <v>110</v>
      </c>
      <c r="H127" s="235"/>
      <c r="I127" s="132">
        <v>600000</v>
      </c>
      <c r="J127" s="132">
        <v>600000</v>
      </c>
      <c r="K127" s="132">
        <v>600000</v>
      </c>
      <c r="L127" s="132">
        <v>0</v>
      </c>
      <c r="M127" s="132">
        <v>0</v>
      </c>
      <c r="N127" s="132">
        <v>0</v>
      </c>
      <c r="O127" s="132">
        <v>0</v>
      </c>
      <c r="P127" s="132">
        <v>0</v>
      </c>
      <c r="Q127" s="254"/>
      <c r="R127" s="241"/>
      <c r="S127" s="241"/>
      <c r="T127" s="241"/>
    </row>
    <row r="128" s="222" customFormat="1" ht="23" customHeight="1" spans="1:20">
      <c r="A128" s="239">
        <v>23</v>
      </c>
      <c r="B128" s="234" t="s">
        <v>543</v>
      </c>
      <c r="C128" s="234" t="s">
        <v>544</v>
      </c>
      <c r="D128" s="241"/>
      <c r="E128" s="234" t="s">
        <v>565</v>
      </c>
      <c r="F128" s="234"/>
      <c r="G128" s="235">
        <v>10</v>
      </c>
      <c r="H128" s="235"/>
      <c r="I128" s="132">
        <v>2000</v>
      </c>
      <c r="J128" s="132">
        <v>2000</v>
      </c>
      <c r="K128" s="132">
        <v>2000</v>
      </c>
      <c r="L128" s="132">
        <v>0</v>
      </c>
      <c r="M128" s="132">
        <v>0</v>
      </c>
      <c r="N128" s="132">
        <v>0</v>
      </c>
      <c r="O128" s="132">
        <v>0</v>
      </c>
      <c r="P128" s="132">
        <v>0</v>
      </c>
      <c r="Q128" s="254"/>
      <c r="R128" s="241"/>
      <c r="S128" s="241"/>
      <c r="T128" s="241"/>
    </row>
    <row r="129" s="222" customFormat="1" ht="23" customHeight="1" spans="1:20">
      <c r="A129" s="239">
        <v>24</v>
      </c>
      <c r="B129" s="234" t="s">
        <v>543</v>
      </c>
      <c r="C129" s="234" t="s">
        <v>544</v>
      </c>
      <c r="D129" s="241"/>
      <c r="E129" s="234" t="s">
        <v>566</v>
      </c>
      <c r="F129" s="234"/>
      <c r="G129" s="235">
        <v>20</v>
      </c>
      <c r="H129" s="235"/>
      <c r="I129" s="132">
        <v>250000</v>
      </c>
      <c r="J129" s="132">
        <v>250000</v>
      </c>
      <c r="K129" s="132">
        <v>250000</v>
      </c>
      <c r="L129" s="132">
        <v>0</v>
      </c>
      <c r="M129" s="132">
        <v>0</v>
      </c>
      <c r="N129" s="132">
        <v>0</v>
      </c>
      <c r="O129" s="132">
        <v>0</v>
      </c>
      <c r="P129" s="132">
        <v>0</v>
      </c>
      <c r="Q129" s="254"/>
      <c r="R129" s="241"/>
      <c r="S129" s="241"/>
      <c r="T129" s="241"/>
    </row>
    <row r="130" s="222" customFormat="1" ht="23" customHeight="1" spans="1:20">
      <c r="A130" s="239">
        <v>25</v>
      </c>
      <c r="B130" s="234" t="s">
        <v>543</v>
      </c>
      <c r="C130" s="234" t="s">
        <v>544</v>
      </c>
      <c r="D130" s="241"/>
      <c r="E130" s="234" t="s">
        <v>510</v>
      </c>
      <c r="F130" s="234"/>
      <c r="G130" s="235">
        <v>5</v>
      </c>
      <c r="H130" s="235"/>
      <c r="I130" s="132">
        <v>16000</v>
      </c>
      <c r="J130" s="132">
        <v>16000</v>
      </c>
      <c r="K130" s="132">
        <v>16000</v>
      </c>
      <c r="L130" s="132">
        <v>0</v>
      </c>
      <c r="M130" s="132">
        <v>0</v>
      </c>
      <c r="N130" s="132">
        <v>0</v>
      </c>
      <c r="O130" s="132">
        <v>0</v>
      </c>
      <c r="P130" s="132">
        <v>0</v>
      </c>
      <c r="Q130" s="254"/>
      <c r="R130" s="241"/>
      <c r="S130" s="241"/>
      <c r="T130" s="241"/>
    </row>
    <row r="131" s="222" customFormat="1" ht="23" customHeight="1" spans="1:20">
      <c r="A131" s="239">
        <v>26</v>
      </c>
      <c r="B131" s="234" t="s">
        <v>543</v>
      </c>
      <c r="C131" s="234" t="s">
        <v>544</v>
      </c>
      <c r="D131" s="241"/>
      <c r="E131" s="234" t="s">
        <v>443</v>
      </c>
      <c r="F131" s="234"/>
      <c r="G131" s="235">
        <v>4</v>
      </c>
      <c r="H131" s="235"/>
      <c r="I131" s="132">
        <v>20000</v>
      </c>
      <c r="J131" s="132">
        <v>20000</v>
      </c>
      <c r="K131" s="132">
        <v>20000</v>
      </c>
      <c r="L131" s="132">
        <v>0</v>
      </c>
      <c r="M131" s="132">
        <v>0</v>
      </c>
      <c r="N131" s="132">
        <v>0</v>
      </c>
      <c r="O131" s="132">
        <v>0</v>
      </c>
      <c r="P131" s="132">
        <v>0</v>
      </c>
      <c r="Q131" s="254"/>
      <c r="R131" s="241"/>
      <c r="S131" s="241"/>
      <c r="T131" s="241"/>
    </row>
    <row r="132" s="222" customFormat="1" ht="23" customHeight="1" spans="1:20">
      <c r="A132" s="239">
        <v>27</v>
      </c>
      <c r="B132" s="234" t="s">
        <v>543</v>
      </c>
      <c r="C132" s="234" t="s">
        <v>544</v>
      </c>
      <c r="D132" s="241"/>
      <c r="E132" s="234" t="s">
        <v>354</v>
      </c>
      <c r="F132" s="234"/>
      <c r="G132" s="235">
        <v>100</v>
      </c>
      <c r="H132" s="235"/>
      <c r="I132" s="132">
        <v>2000000</v>
      </c>
      <c r="J132" s="132">
        <v>2000000</v>
      </c>
      <c r="K132" s="132">
        <v>2000000</v>
      </c>
      <c r="L132" s="132">
        <v>0</v>
      </c>
      <c r="M132" s="132">
        <v>0</v>
      </c>
      <c r="N132" s="132">
        <v>0</v>
      </c>
      <c r="O132" s="132">
        <v>0</v>
      </c>
      <c r="P132" s="132">
        <v>0</v>
      </c>
      <c r="Q132" s="254"/>
      <c r="R132" s="241"/>
      <c r="S132" s="241"/>
      <c r="T132" s="241"/>
    </row>
    <row r="133" s="222" customFormat="1" ht="23" customHeight="1" spans="1:20">
      <c r="A133" s="239"/>
      <c r="B133" s="234" t="s">
        <v>567</v>
      </c>
      <c r="C133" s="264" t="s">
        <v>568</v>
      </c>
      <c r="D133" s="241"/>
      <c r="E133" s="234"/>
      <c r="F133" s="234"/>
      <c r="G133" s="235"/>
      <c r="H133" s="235"/>
      <c r="I133" s="132">
        <f>SUM(I134:I166)</f>
        <v>6134000</v>
      </c>
      <c r="J133" s="132">
        <f t="shared" ref="J133:O133" si="1">SUM(J134:J166)</f>
        <v>1134000</v>
      </c>
      <c r="K133" s="132">
        <f t="shared" si="1"/>
        <v>1134000</v>
      </c>
      <c r="L133" s="132">
        <f t="shared" si="1"/>
        <v>0</v>
      </c>
      <c r="M133" s="132">
        <f t="shared" si="1"/>
        <v>0</v>
      </c>
      <c r="N133" s="132">
        <f t="shared" si="1"/>
        <v>0</v>
      </c>
      <c r="O133" s="132">
        <f t="shared" si="1"/>
        <v>5000000</v>
      </c>
      <c r="P133" s="132">
        <f>(SUM(P134:P166))*10000</f>
        <v>0</v>
      </c>
      <c r="Q133" s="259">
        <f>SUM(Q134:Q166)</f>
        <v>0</v>
      </c>
      <c r="R133" s="271">
        <f>SUM(R134:R166)</f>
        <v>0</v>
      </c>
      <c r="S133" s="271">
        <f>SUM(S134:S166)</f>
        <v>0</v>
      </c>
      <c r="T133" s="271">
        <f>SUM(T134:T166)</f>
        <v>0</v>
      </c>
    </row>
    <row r="134" ht="23" customHeight="1" spans="1:20">
      <c r="A134" s="265">
        <v>1</v>
      </c>
      <c r="B134" s="265">
        <v>201010</v>
      </c>
      <c r="C134" s="264" t="s">
        <v>568</v>
      </c>
      <c r="D134" s="266" t="s">
        <v>443</v>
      </c>
      <c r="E134" s="267" t="s">
        <v>569</v>
      </c>
      <c r="F134" s="233"/>
      <c r="G134" s="268">
        <v>5</v>
      </c>
      <c r="H134" s="266" t="s">
        <v>386</v>
      </c>
      <c r="I134" s="132">
        <v>50000</v>
      </c>
      <c r="J134" s="132">
        <v>50000</v>
      </c>
      <c r="K134" s="132">
        <v>50000</v>
      </c>
      <c r="L134" s="132">
        <v>0</v>
      </c>
      <c r="M134" s="132">
        <v>0</v>
      </c>
      <c r="N134" s="132">
        <v>0</v>
      </c>
      <c r="O134" s="132">
        <v>0</v>
      </c>
      <c r="P134" s="132">
        <v>0</v>
      </c>
      <c r="Q134" s="272"/>
      <c r="R134" s="96"/>
      <c r="S134" s="96"/>
      <c r="T134" s="96"/>
    </row>
    <row r="135" ht="27" spans="1:20">
      <c r="A135" s="265">
        <v>2</v>
      </c>
      <c r="B135" s="265">
        <v>201010</v>
      </c>
      <c r="C135" s="264" t="s">
        <v>568</v>
      </c>
      <c r="D135" s="266" t="s">
        <v>561</v>
      </c>
      <c r="E135" s="267" t="s">
        <v>570</v>
      </c>
      <c r="F135" s="93"/>
      <c r="G135" s="268">
        <v>50</v>
      </c>
      <c r="H135" s="266" t="s">
        <v>386</v>
      </c>
      <c r="I135" s="132">
        <v>400000</v>
      </c>
      <c r="J135" s="132">
        <v>0</v>
      </c>
      <c r="K135" s="132">
        <v>0</v>
      </c>
      <c r="L135" s="132">
        <v>0</v>
      </c>
      <c r="M135" s="132">
        <v>0</v>
      </c>
      <c r="N135" s="132">
        <v>0</v>
      </c>
      <c r="O135" s="132">
        <v>400000</v>
      </c>
      <c r="P135" s="132">
        <v>0</v>
      </c>
      <c r="Q135" s="272"/>
      <c r="R135" s="96"/>
      <c r="S135" s="96"/>
      <c r="T135" s="96"/>
    </row>
    <row r="136" ht="27" spans="1:20">
      <c r="A136" s="265">
        <v>3</v>
      </c>
      <c r="B136" s="265">
        <v>201010</v>
      </c>
      <c r="C136" s="264" t="s">
        <v>568</v>
      </c>
      <c r="D136" s="266" t="s">
        <v>553</v>
      </c>
      <c r="E136" s="267" t="s">
        <v>571</v>
      </c>
      <c r="F136" s="93"/>
      <c r="G136" s="268">
        <v>100</v>
      </c>
      <c r="H136" s="266" t="s">
        <v>404</v>
      </c>
      <c r="I136" s="132">
        <v>200000</v>
      </c>
      <c r="J136" s="132">
        <v>0</v>
      </c>
      <c r="K136" s="132">
        <v>0</v>
      </c>
      <c r="L136" s="132">
        <v>0</v>
      </c>
      <c r="M136" s="132">
        <v>0</v>
      </c>
      <c r="N136" s="132">
        <v>0</v>
      </c>
      <c r="O136" s="132">
        <v>200000</v>
      </c>
      <c r="P136" s="132">
        <v>0</v>
      </c>
      <c r="Q136" s="272"/>
      <c r="R136" s="96"/>
      <c r="S136" s="96"/>
      <c r="T136" s="96"/>
    </row>
    <row r="137" ht="27" spans="1:20">
      <c r="A137" s="265">
        <v>4</v>
      </c>
      <c r="B137" s="265">
        <v>201010</v>
      </c>
      <c r="C137" s="264" t="s">
        <v>568</v>
      </c>
      <c r="D137" s="266" t="s">
        <v>554</v>
      </c>
      <c r="E137" s="267" t="s">
        <v>572</v>
      </c>
      <c r="F137" s="93"/>
      <c r="G137" s="268">
        <v>20</v>
      </c>
      <c r="H137" s="266" t="s">
        <v>404</v>
      </c>
      <c r="I137" s="132">
        <v>100000</v>
      </c>
      <c r="J137" s="132">
        <v>0</v>
      </c>
      <c r="K137" s="132">
        <v>0</v>
      </c>
      <c r="L137" s="132">
        <v>0</v>
      </c>
      <c r="M137" s="132">
        <v>0</v>
      </c>
      <c r="N137" s="132">
        <v>0</v>
      </c>
      <c r="O137" s="132">
        <v>100000</v>
      </c>
      <c r="P137" s="132">
        <v>0</v>
      </c>
      <c r="Q137" s="272"/>
      <c r="R137" s="96"/>
      <c r="S137" s="96"/>
      <c r="T137" s="96"/>
    </row>
    <row r="138" ht="27" spans="1:20">
      <c r="A138" s="265">
        <v>5</v>
      </c>
      <c r="B138" s="265">
        <v>201010</v>
      </c>
      <c r="C138" s="264" t="s">
        <v>568</v>
      </c>
      <c r="D138" s="266" t="s">
        <v>573</v>
      </c>
      <c r="E138" s="267" t="s">
        <v>574</v>
      </c>
      <c r="F138" s="93"/>
      <c r="G138" s="268">
        <v>2</v>
      </c>
      <c r="H138" s="266" t="s">
        <v>386</v>
      </c>
      <c r="I138" s="132">
        <v>50000</v>
      </c>
      <c r="J138" s="132">
        <v>50000</v>
      </c>
      <c r="K138" s="132">
        <v>50000</v>
      </c>
      <c r="L138" s="132">
        <v>0</v>
      </c>
      <c r="M138" s="132">
        <v>0</v>
      </c>
      <c r="N138" s="132">
        <v>0</v>
      </c>
      <c r="O138" s="132">
        <v>0</v>
      </c>
      <c r="P138" s="132">
        <v>0</v>
      </c>
      <c r="Q138" s="272"/>
      <c r="R138" s="96"/>
      <c r="S138" s="96"/>
      <c r="T138" s="96"/>
    </row>
    <row r="139" ht="27" spans="1:20">
      <c r="A139" s="265">
        <v>6</v>
      </c>
      <c r="B139" s="265">
        <v>201010</v>
      </c>
      <c r="C139" s="264" t="s">
        <v>568</v>
      </c>
      <c r="D139" s="266" t="s">
        <v>575</v>
      </c>
      <c r="E139" s="267" t="s">
        <v>576</v>
      </c>
      <c r="F139" s="93"/>
      <c r="G139" s="268">
        <v>100</v>
      </c>
      <c r="H139" s="266" t="s">
        <v>520</v>
      </c>
      <c r="I139" s="132">
        <v>30000</v>
      </c>
      <c r="J139" s="132">
        <v>30000</v>
      </c>
      <c r="K139" s="132">
        <v>30000</v>
      </c>
      <c r="L139" s="132">
        <v>0</v>
      </c>
      <c r="M139" s="132">
        <v>0</v>
      </c>
      <c r="N139" s="132">
        <v>0</v>
      </c>
      <c r="O139" s="132">
        <v>0</v>
      </c>
      <c r="P139" s="132">
        <v>0</v>
      </c>
      <c r="Q139" s="272"/>
      <c r="R139" s="96"/>
      <c r="S139" s="96"/>
      <c r="T139" s="96"/>
    </row>
    <row r="140" ht="27" spans="1:20">
      <c r="A140" s="265">
        <v>7</v>
      </c>
      <c r="B140" s="265">
        <v>201010</v>
      </c>
      <c r="C140" s="264" t="s">
        <v>568</v>
      </c>
      <c r="D140" s="266" t="s">
        <v>377</v>
      </c>
      <c r="E140" s="267" t="s">
        <v>577</v>
      </c>
      <c r="F140" s="93"/>
      <c r="G140" s="268">
        <v>300</v>
      </c>
      <c r="H140" s="266" t="s">
        <v>379</v>
      </c>
      <c r="I140" s="132">
        <v>84000</v>
      </c>
      <c r="J140" s="132">
        <v>84000</v>
      </c>
      <c r="K140" s="132">
        <v>84000</v>
      </c>
      <c r="L140" s="132">
        <v>0</v>
      </c>
      <c r="M140" s="132">
        <v>0</v>
      </c>
      <c r="N140" s="132">
        <v>0</v>
      </c>
      <c r="O140" s="132">
        <v>0</v>
      </c>
      <c r="P140" s="132">
        <v>0</v>
      </c>
      <c r="Q140" s="272"/>
      <c r="R140" s="96"/>
      <c r="S140" s="96"/>
      <c r="T140" s="96"/>
    </row>
    <row r="141" ht="27" spans="1:20">
      <c r="A141" s="265">
        <v>8</v>
      </c>
      <c r="B141" s="265">
        <v>201010</v>
      </c>
      <c r="C141" s="264" t="s">
        <v>568</v>
      </c>
      <c r="D141" s="266" t="s">
        <v>359</v>
      </c>
      <c r="E141" s="267" t="s">
        <v>478</v>
      </c>
      <c r="F141" s="93"/>
      <c r="G141" s="268">
        <v>100</v>
      </c>
      <c r="H141" s="266" t="s">
        <v>361</v>
      </c>
      <c r="I141" s="132">
        <v>50000</v>
      </c>
      <c r="J141" s="132">
        <v>50000</v>
      </c>
      <c r="K141" s="132">
        <v>50000</v>
      </c>
      <c r="L141" s="132">
        <v>0</v>
      </c>
      <c r="M141" s="132">
        <v>0</v>
      </c>
      <c r="N141" s="132">
        <v>0</v>
      </c>
      <c r="O141" s="132">
        <v>0</v>
      </c>
      <c r="P141" s="132">
        <v>0</v>
      </c>
      <c r="Q141" s="272"/>
      <c r="R141" s="96"/>
      <c r="S141" s="96"/>
      <c r="T141" s="96"/>
    </row>
    <row r="142" ht="27" spans="1:20">
      <c r="A142" s="265">
        <v>9</v>
      </c>
      <c r="B142" s="265">
        <v>201010</v>
      </c>
      <c r="C142" s="264" t="s">
        <v>568</v>
      </c>
      <c r="D142" s="266" t="s">
        <v>578</v>
      </c>
      <c r="E142" s="265" t="s">
        <v>579</v>
      </c>
      <c r="F142" s="93"/>
      <c r="G142" s="268">
        <v>1</v>
      </c>
      <c r="H142" s="266" t="s">
        <v>361</v>
      </c>
      <c r="I142" s="132">
        <v>50000</v>
      </c>
      <c r="J142" s="132">
        <v>50000</v>
      </c>
      <c r="K142" s="132">
        <v>50000</v>
      </c>
      <c r="L142" s="132">
        <v>0</v>
      </c>
      <c r="M142" s="132">
        <v>0</v>
      </c>
      <c r="N142" s="132">
        <v>0</v>
      </c>
      <c r="O142" s="132">
        <v>0</v>
      </c>
      <c r="P142" s="132">
        <v>0</v>
      </c>
      <c r="Q142" s="272"/>
      <c r="R142" s="96"/>
      <c r="S142" s="96"/>
      <c r="T142" s="96"/>
    </row>
    <row r="143" ht="27" spans="1:20">
      <c r="A143" s="265">
        <v>10</v>
      </c>
      <c r="B143" s="265">
        <v>201010</v>
      </c>
      <c r="C143" s="264" t="s">
        <v>568</v>
      </c>
      <c r="D143" s="266" t="s">
        <v>580</v>
      </c>
      <c r="E143" s="265" t="s">
        <v>581</v>
      </c>
      <c r="F143" s="93"/>
      <c r="G143" s="268">
        <v>6</v>
      </c>
      <c r="H143" s="266" t="s">
        <v>386</v>
      </c>
      <c r="I143" s="132">
        <v>50000</v>
      </c>
      <c r="J143" s="132">
        <v>50000</v>
      </c>
      <c r="K143" s="132">
        <v>50000</v>
      </c>
      <c r="L143" s="132">
        <v>0</v>
      </c>
      <c r="M143" s="132">
        <v>0</v>
      </c>
      <c r="N143" s="132">
        <v>0</v>
      </c>
      <c r="O143" s="132">
        <v>0</v>
      </c>
      <c r="P143" s="132">
        <v>0</v>
      </c>
      <c r="Q143" s="272"/>
      <c r="R143" s="96"/>
      <c r="S143" s="96"/>
      <c r="T143" s="96"/>
    </row>
    <row r="144" ht="27" spans="1:20">
      <c r="A144" s="265">
        <v>11</v>
      </c>
      <c r="B144" s="265">
        <v>201010</v>
      </c>
      <c r="C144" s="264" t="s">
        <v>568</v>
      </c>
      <c r="D144" s="266" t="s">
        <v>492</v>
      </c>
      <c r="E144" s="265" t="s">
        <v>507</v>
      </c>
      <c r="F144" s="96"/>
      <c r="G144" s="268">
        <v>200</v>
      </c>
      <c r="H144" s="266" t="s">
        <v>508</v>
      </c>
      <c r="I144" s="132">
        <v>10000</v>
      </c>
      <c r="J144" s="132">
        <v>10000</v>
      </c>
      <c r="K144" s="132">
        <v>10000</v>
      </c>
      <c r="L144" s="132">
        <v>0</v>
      </c>
      <c r="M144" s="132">
        <v>0</v>
      </c>
      <c r="N144" s="132">
        <v>0</v>
      </c>
      <c r="O144" s="132">
        <v>0</v>
      </c>
      <c r="P144" s="132">
        <v>0</v>
      </c>
      <c r="Q144" s="272"/>
      <c r="R144" s="96"/>
      <c r="S144" s="96"/>
      <c r="T144" s="96"/>
    </row>
    <row r="145" ht="27" spans="1:20">
      <c r="A145" s="265">
        <v>12</v>
      </c>
      <c r="B145" s="265">
        <v>201010</v>
      </c>
      <c r="C145" s="264" t="s">
        <v>568</v>
      </c>
      <c r="D145" s="266" t="s">
        <v>551</v>
      </c>
      <c r="E145" s="265" t="s">
        <v>582</v>
      </c>
      <c r="F145" s="96"/>
      <c r="G145" s="268">
        <v>200</v>
      </c>
      <c r="H145" s="266" t="s">
        <v>508</v>
      </c>
      <c r="I145" s="132">
        <v>30000</v>
      </c>
      <c r="J145" s="132">
        <v>30000</v>
      </c>
      <c r="K145" s="132">
        <v>30000</v>
      </c>
      <c r="L145" s="132">
        <v>0</v>
      </c>
      <c r="M145" s="132">
        <v>0</v>
      </c>
      <c r="N145" s="132">
        <v>0</v>
      </c>
      <c r="O145" s="132">
        <v>0</v>
      </c>
      <c r="P145" s="132">
        <v>0</v>
      </c>
      <c r="Q145" s="272"/>
      <c r="R145" s="96"/>
      <c r="S145" s="96"/>
      <c r="T145" s="96"/>
    </row>
    <row r="146" ht="27" spans="1:20">
      <c r="A146" s="265">
        <v>13</v>
      </c>
      <c r="B146" s="265">
        <v>201010</v>
      </c>
      <c r="C146" s="264" t="s">
        <v>568</v>
      </c>
      <c r="D146" s="266" t="s">
        <v>496</v>
      </c>
      <c r="E146" s="265" t="s">
        <v>497</v>
      </c>
      <c r="F146" s="96"/>
      <c r="G146" s="268">
        <v>41</v>
      </c>
      <c r="H146" s="266" t="s">
        <v>525</v>
      </c>
      <c r="I146" s="132">
        <v>100000</v>
      </c>
      <c r="J146" s="132">
        <v>100000</v>
      </c>
      <c r="K146" s="132">
        <v>100000</v>
      </c>
      <c r="L146" s="132">
        <v>0</v>
      </c>
      <c r="M146" s="132">
        <v>0</v>
      </c>
      <c r="N146" s="132">
        <v>0</v>
      </c>
      <c r="O146" s="132">
        <v>0</v>
      </c>
      <c r="P146" s="132">
        <v>0</v>
      </c>
      <c r="Q146" s="272"/>
      <c r="R146" s="96"/>
      <c r="S146" s="96"/>
      <c r="T146" s="96"/>
    </row>
    <row r="147" ht="27" spans="1:20">
      <c r="A147" s="265">
        <v>14</v>
      </c>
      <c r="B147" s="265">
        <v>201010</v>
      </c>
      <c r="C147" s="264" t="s">
        <v>568</v>
      </c>
      <c r="D147" s="266" t="s">
        <v>564</v>
      </c>
      <c r="E147" s="265" t="s">
        <v>583</v>
      </c>
      <c r="F147" s="96"/>
      <c r="G147" s="268">
        <v>1</v>
      </c>
      <c r="H147" s="266" t="s">
        <v>584</v>
      </c>
      <c r="I147" s="132">
        <v>400000</v>
      </c>
      <c r="J147" s="132">
        <v>0</v>
      </c>
      <c r="K147" s="132">
        <v>0</v>
      </c>
      <c r="L147" s="132">
        <v>0</v>
      </c>
      <c r="M147" s="132">
        <v>0</v>
      </c>
      <c r="N147" s="132">
        <v>0</v>
      </c>
      <c r="O147" s="132">
        <v>400000</v>
      </c>
      <c r="P147" s="132">
        <v>0</v>
      </c>
      <c r="Q147" s="272"/>
      <c r="R147" s="96"/>
      <c r="S147" s="96"/>
      <c r="T147" s="96"/>
    </row>
    <row r="148" ht="27" spans="1:20">
      <c r="A148" s="265">
        <v>15</v>
      </c>
      <c r="B148" s="265">
        <v>201010</v>
      </c>
      <c r="C148" s="264" t="s">
        <v>568</v>
      </c>
      <c r="D148" s="266" t="s">
        <v>549</v>
      </c>
      <c r="E148" s="265" t="s">
        <v>585</v>
      </c>
      <c r="F148" s="96"/>
      <c r="G148" s="268">
        <v>10000</v>
      </c>
      <c r="H148" s="266" t="s">
        <v>351</v>
      </c>
      <c r="I148" s="132">
        <v>80000</v>
      </c>
      <c r="J148" s="132">
        <v>80000</v>
      </c>
      <c r="K148" s="132">
        <v>80000</v>
      </c>
      <c r="L148" s="132">
        <v>0</v>
      </c>
      <c r="M148" s="132">
        <v>0</v>
      </c>
      <c r="N148" s="132">
        <v>0</v>
      </c>
      <c r="O148" s="132">
        <v>0</v>
      </c>
      <c r="P148" s="132">
        <v>0</v>
      </c>
      <c r="Q148" s="272"/>
      <c r="R148" s="96"/>
      <c r="S148" s="96"/>
      <c r="T148" s="96"/>
    </row>
    <row r="149" ht="27" spans="1:20">
      <c r="A149" s="265">
        <v>16</v>
      </c>
      <c r="B149" s="265">
        <v>201010</v>
      </c>
      <c r="C149" s="264" t="s">
        <v>568</v>
      </c>
      <c r="D149" s="266" t="s">
        <v>586</v>
      </c>
      <c r="E149" s="265" t="s">
        <v>587</v>
      </c>
      <c r="F149" s="96"/>
      <c r="G149" s="268">
        <v>100</v>
      </c>
      <c r="H149" s="266" t="s">
        <v>351</v>
      </c>
      <c r="I149" s="132">
        <v>50000</v>
      </c>
      <c r="J149" s="132">
        <v>50000</v>
      </c>
      <c r="K149" s="132">
        <v>50000</v>
      </c>
      <c r="L149" s="132">
        <v>0</v>
      </c>
      <c r="M149" s="132">
        <v>0</v>
      </c>
      <c r="N149" s="132">
        <v>0</v>
      </c>
      <c r="O149" s="132">
        <v>0</v>
      </c>
      <c r="P149" s="132">
        <v>0</v>
      </c>
      <c r="Q149" s="272"/>
      <c r="R149" s="96"/>
      <c r="S149" s="96"/>
      <c r="T149" s="96"/>
    </row>
    <row r="150" ht="27" spans="1:20">
      <c r="A150" s="265">
        <v>17</v>
      </c>
      <c r="B150" s="265">
        <v>201010</v>
      </c>
      <c r="C150" s="264" t="s">
        <v>568</v>
      </c>
      <c r="D150" s="266" t="s">
        <v>588</v>
      </c>
      <c r="E150" s="265" t="s">
        <v>589</v>
      </c>
      <c r="F150" s="96"/>
      <c r="G150" s="268">
        <v>2</v>
      </c>
      <c r="H150" s="266" t="s">
        <v>386</v>
      </c>
      <c r="I150" s="132">
        <v>10000</v>
      </c>
      <c r="J150" s="132">
        <v>10000</v>
      </c>
      <c r="K150" s="132">
        <v>10000</v>
      </c>
      <c r="L150" s="132">
        <v>0</v>
      </c>
      <c r="M150" s="132">
        <v>0</v>
      </c>
      <c r="N150" s="132">
        <v>0</v>
      </c>
      <c r="O150" s="132">
        <v>0</v>
      </c>
      <c r="P150" s="132">
        <v>0</v>
      </c>
      <c r="Q150" s="272"/>
      <c r="R150" s="96"/>
      <c r="S150" s="96"/>
      <c r="T150" s="96"/>
    </row>
    <row r="151" ht="27" spans="1:20">
      <c r="A151" s="265">
        <v>18</v>
      </c>
      <c r="B151" s="265">
        <v>201010</v>
      </c>
      <c r="C151" s="264" t="s">
        <v>568</v>
      </c>
      <c r="D151" s="266" t="s">
        <v>562</v>
      </c>
      <c r="E151" s="265" t="s">
        <v>590</v>
      </c>
      <c r="F151" s="96"/>
      <c r="G151" s="268">
        <v>41</v>
      </c>
      <c r="H151" s="266" t="s">
        <v>591</v>
      </c>
      <c r="I151" s="132">
        <v>20000</v>
      </c>
      <c r="J151" s="132">
        <v>20000</v>
      </c>
      <c r="K151" s="132">
        <v>20000</v>
      </c>
      <c r="L151" s="132">
        <v>0</v>
      </c>
      <c r="M151" s="132">
        <v>0</v>
      </c>
      <c r="N151" s="132">
        <v>0</v>
      </c>
      <c r="O151" s="132">
        <v>0</v>
      </c>
      <c r="P151" s="132">
        <v>0</v>
      </c>
      <c r="Q151" s="272"/>
      <c r="R151" s="96"/>
      <c r="S151" s="96"/>
      <c r="T151" s="96"/>
    </row>
    <row r="152" ht="27" spans="1:20">
      <c r="A152" s="265">
        <v>19</v>
      </c>
      <c r="B152" s="265">
        <v>201010</v>
      </c>
      <c r="C152" s="264" t="s">
        <v>568</v>
      </c>
      <c r="D152" s="266" t="s">
        <v>550</v>
      </c>
      <c r="E152" s="265" t="s">
        <v>592</v>
      </c>
      <c r="F152" s="96"/>
      <c r="G152" s="268">
        <v>1000</v>
      </c>
      <c r="H152" s="266" t="s">
        <v>525</v>
      </c>
      <c r="I152" s="132">
        <v>30000</v>
      </c>
      <c r="J152" s="132">
        <v>30000</v>
      </c>
      <c r="K152" s="132">
        <v>30000</v>
      </c>
      <c r="L152" s="132">
        <v>0</v>
      </c>
      <c r="M152" s="132">
        <v>0</v>
      </c>
      <c r="N152" s="132">
        <v>0</v>
      </c>
      <c r="O152" s="132">
        <v>0</v>
      </c>
      <c r="P152" s="132">
        <v>0</v>
      </c>
      <c r="Q152" s="272"/>
      <c r="R152" s="96"/>
      <c r="S152" s="96"/>
      <c r="T152" s="96"/>
    </row>
    <row r="153" ht="27" spans="1:20">
      <c r="A153" s="265">
        <v>20</v>
      </c>
      <c r="B153" s="265">
        <v>201010</v>
      </c>
      <c r="C153" s="264" t="s">
        <v>568</v>
      </c>
      <c r="D153" s="266" t="s">
        <v>555</v>
      </c>
      <c r="E153" s="265" t="s">
        <v>593</v>
      </c>
      <c r="F153" s="96"/>
      <c r="G153" s="268">
        <v>100</v>
      </c>
      <c r="H153" s="266" t="s">
        <v>594</v>
      </c>
      <c r="I153" s="132">
        <v>100000</v>
      </c>
      <c r="J153" s="132">
        <v>100000</v>
      </c>
      <c r="K153" s="132">
        <v>100000</v>
      </c>
      <c r="L153" s="132">
        <v>0</v>
      </c>
      <c r="M153" s="132">
        <v>0</v>
      </c>
      <c r="N153" s="132">
        <v>0</v>
      </c>
      <c r="O153" s="132">
        <v>0</v>
      </c>
      <c r="P153" s="132">
        <v>0</v>
      </c>
      <c r="Q153" s="272"/>
      <c r="R153" s="96"/>
      <c r="S153" s="96"/>
      <c r="T153" s="96"/>
    </row>
    <row r="154" ht="27" spans="1:20">
      <c r="A154" s="265">
        <v>21</v>
      </c>
      <c r="B154" s="265">
        <v>201010</v>
      </c>
      <c r="C154" s="264" t="s">
        <v>568</v>
      </c>
      <c r="D154" s="266" t="s">
        <v>595</v>
      </c>
      <c r="E154" s="265" t="s">
        <v>596</v>
      </c>
      <c r="F154" s="96"/>
      <c r="G154" s="268">
        <v>84</v>
      </c>
      <c r="H154" s="266" t="s">
        <v>351</v>
      </c>
      <c r="I154" s="132">
        <v>3500000</v>
      </c>
      <c r="J154" s="132">
        <v>0</v>
      </c>
      <c r="K154" s="132">
        <v>0</v>
      </c>
      <c r="L154" s="132">
        <v>0</v>
      </c>
      <c r="M154" s="132">
        <v>0</v>
      </c>
      <c r="N154" s="132">
        <v>0</v>
      </c>
      <c r="O154" s="132">
        <v>3500000</v>
      </c>
      <c r="P154" s="132">
        <v>0</v>
      </c>
      <c r="Q154" s="272"/>
      <c r="R154" s="96"/>
      <c r="S154" s="96"/>
      <c r="T154" s="96"/>
    </row>
    <row r="155" ht="27" spans="1:20">
      <c r="A155" s="265">
        <v>22</v>
      </c>
      <c r="B155" s="265">
        <v>201010</v>
      </c>
      <c r="C155" s="264" t="s">
        <v>568</v>
      </c>
      <c r="D155" s="266" t="s">
        <v>349</v>
      </c>
      <c r="E155" s="265" t="s">
        <v>597</v>
      </c>
      <c r="F155" s="96"/>
      <c r="G155" s="268">
        <v>50</v>
      </c>
      <c r="H155" s="266" t="s">
        <v>351</v>
      </c>
      <c r="I155" s="132">
        <v>20000</v>
      </c>
      <c r="J155" s="132">
        <v>20000</v>
      </c>
      <c r="K155" s="132">
        <v>20000</v>
      </c>
      <c r="L155" s="132">
        <v>0</v>
      </c>
      <c r="M155" s="132">
        <v>0</v>
      </c>
      <c r="N155" s="132">
        <v>0</v>
      </c>
      <c r="O155" s="132">
        <v>0</v>
      </c>
      <c r="P155" s="132">
        <v>0</v>
      </c>
      <c r="Q155" s="272"/>
      <c r="R155" s="96"/>
      <c r="S155" s="96"/>
      <c r="T155" s="96"/>
    </row>
    <row r="156" ht="27" spans="1:20">
      <c r="A156" s="265">
        <v>23</v>
      </c>
      <c r="B156" s="265">
        <v>201010</v>
      </c>
      <c r="C156" s="264" t="s">
        <v>568</v>
      </c>
      <c r="D156" s="266" t="s">
        <v>598</v>
      </c>
      <c r="E156" s="265" t="s">
        <v>599</v>
      </c>
      <c r="F156" s="96"/>
      <c r="G156" s="268">
        <v>20</v>
      </c>
      <c r="H156" s="266" t="s">
        <v>361</v>
      </c>
      <c r="I156" s="132">
        <v>50000</v>
      </c>
      <c r="J156" s="132">
        <v>50000</v>
      </c>
      <c r="K156" s="132">
        <v>50000</v>
      </c>
      <c r="L156" s="132">
        <v>0</v>
      </c>
      <c r="M156" s="132">
        <v>0</v>
      </c>
      <c r="N156" s="132">
        <v>0</v>
      </c>
      <c r="O156" s="132">
        <v>0</v>
      </c>
      <c r="P156" s="132">
        <v>0</v>
      </c>
      <c r="Q156" s="272"/>
      <c r="R156" s="96"/>
      <c r="S156" s="96"/>
      <c r="T156" s="96"/>
    </row>
    <row r="157" ht="27" spans="1:20">
      <c r="A157" s="265">
        <v>24</v>
      </c>
      <c r="B157" s="265">
        <v>201010</v>
      </c>
      <c r="C157" s="264" t="s">
        <v>568</v>
      </c>
      <c r="D157" s="266" t="s">
        <v>545</v>
      </c>
      <c r="E157" s="265" t="s">
        <v>600</v>
      </c>
      <c r="F157" s="96"/>
      <c r="G157" s="268">
        <v>10</v>
      </c>
      <c r="H157" s="266" t="s">
        <v>361</v>
      </c>
      <c r="I157" s="132">
        <v>20000</v>
      </c>
      <c r="J157" s="132">
        <v>20000</v>
      </c>
      <c r="K157" s="132">
        <v>20000</v>
      </c>
      <c r="L157" s="132">
        <v>0</v>
      </c>
      <c r="M157" s="132">
        <v>0</v>
      </c>
      <c r="N157" s="132">
        <v>0</v>
      </c>
      <c r="O157" s="132">
        <v>0</v>
      </c>
      <c r="P157" s="132">
        <v>0</v>
      </c>
      <c r="Q157" s="272"/>
      <c r="R157" s="96"/>
      <c r="S157" s="96"/>
      <c r="T157" s="96"/>
    </row>
    <row r="158" ht="27" spans="1:20">
      <c r="A158" s="265">
        <v>25</v>
      </c>
      <c r="B158" s="265">
        <v>201010</v>
      </c>
      <c r="C158" s="264" t="s">
        <v>568</v>
      </c>
      <c r="D158" s="266" t="s">
        <v>601</v>
      </c>
      <c r="E158" s="265" t="s">
        <v>602</v>
      </c>
      <c r="F158" s="96"/>
      <c r="G158" s="268">
        <v>100</v>
      </c>
      <c r="H158" s="266" t="s">
        <v>361</v>
      </c>
      <c r="I158" s="132">
        <v>200000</v>
      </c>
      <c r="J158" s="132">
        <v>0</v>
      </c>
      <c r="K158" s="132">
        <v>0</v>
      </c>
      <c r="L158" s="132">
        <v>0</v>
      </c>
      <c r="M158" s="132">
        <v>0</v>
      </c>
      <c r="N158" s="132">
        <v>0</v>
      </c>
      <c r="O158" s="132">
        <v>200000</v>
      </c>
      <c r="P158" s="132">
        <v>0</v>
      </c>
      <c r="Q158" s="272"/>
      <c r="R158" s="96"/>
      <c r="S158" s="96"/>
      <c r="T158" s="96"/>
    </row>
    <row r="159" ht="27" spans="1:20">
      <c r="A159" s="265">
        <v>26</v>
      </c>
      <c r="B159" s="265">
        <v>201010</v>
      </c>
      <c r="C159" s="264" t="s">
        <v>568</v>
      </c>
      <c r="D159" s="266" t="s">
        <v>603</v>
      </c>
      <c r="E159" s="265" t="s">
        <v>604</v>
      </c>
      <c r="F159" s="96"/>
      <c r="G159" s="268">
        <v>50</v>
      </c>
      <c r="H159" s="266" t="s">
        <v>361</v>
      </c>
      <c r="I159" s="132">
        <v>100000</v>
      </c>
      <c r="J159" s="132">
        <v>100000</v>
      </c>
      <c r="K159" s="132">
        <v>100000</v>
      </c>
      <c r="L159" s="132">
        <v>0</v>
      </c>
      <c r="M159" s="132">
        <v>0</v>
      </c>
      <c r="N159" s="132">
        <v>0</v>
      </c>
      <c r="O159" s="132">
        <v>0</v>
      </c>
      <c r="P159" s="132">
        <v>0</v>
      </c>
      <c r="Q159" s="272"/>
      <c r="R159" s="96"/>
      <c r="S159" s="96"/>
      <c r="T159" s="96"/>
    </row>
    <row r="160" ht="27" spans="1:20">
      <c r="A160" s="265">
        <v>27</v>
      </c>
      <c r="B160" s="265">
        <v>201010</v>
      </c>
      <c r="C160" s="264" t="s">
        <v>568</v>
      </c>
      <c r="D160" s="266" t="s">
        <v>605</v>
      </c>
      <c r="E160" s="395" t="s">
        <v>606</v>
      </c>
      <c r="F160" s="96"/>
      <c r="G160" s="268">
        <v>50</v>
      </c>
      <c r="H160" s="266" t="s">
        <v>376</v>
      </c>
      <c r="I160" s="132">
        <v>200000</v>
      </c>
      <c r="J160" s="132">
        <v>0</v>
      </c>
      <c r="K160" s="132">
        <v>0</v>
      </c>
      <c r="L160" s="132">
        <v>0</v>
      </c>
      <c r="M160" s="132">
        <v>0</v>
      </c>
      <c r="N160" s="132">
        <v>0</v>
      </c>
      <c r="O160" s="132">
        <v>200000</v>
      </c>
      <c r="P160" s="132">
        <v>0</v>
      </c>
      <c r="Q160" s="272"/>
      <c r="R160" s="96"/>
      <c r="S160" s="96"/>
      <c r="T160" s="96"/>
    </row>
    <row r="161" ht="27" spans="1:20">
      <c r="A161" s="265">
        <v>28</v>
      </c>
      <c r="B161" s="265">
        <v>201010</v>
      </c>
      <c r="C161" s="264" t="s">
        <v>568</v>
      </c>
      <c r="D161" s="266" t="s">
        <v>607</v>
      </c>
      <c r="E161" s="395" t="s">
        <v>608</v>
      </c>
      <c r="F161" s="96"/>
      <c r="G161" s="268">
        <v>2</v>
      </c>
      <c r="H161" s="266" t="s">
        <v>609</v>
      </c>
      <c r="I161" s="132">
        <v>30000</v>
      </c>
      <c r="J161" s="132">
        <v>30000</v>
      </c>
      <c r="K161" s="132">
        <v>30000</v>
      </c>
      <c r="L161" s="132">
        <v>0</v>
      </c>
      <c r="M161" s="132">
        <v>0</v>
      </c>
      <c r="N161" s="132">
        <v>0</v>
      </c>
      <c r="O161" s="132">
        <v>0</v>
      </c>
      <c r="P161" s="132">
        <v>0</v>
      </c>
      <c r="Q161" s="272"/>
      <c r="R161" s="96"/>
      <c r="S161" s="96"/>
      <c r="T161" s="96"/>
    </row>
    <row r="162" ht="27" spans="1:20">
      <c r="A162" s="265">
        <v>29</v>
      </c>
      <c r="B162" s="265">
        <v>201010</v>
      </c>
      <c r="C162" s="264" t="s">
        <v>568</v>
      </c>
      <c r="D162" s="266" t="s">
        <v>430</v>
      </c>
      <c r="E162" s="265" t="s">
        <v>431</v>
      </c>
      <c r="F162" s="96"/>
      <c r="G162" s="268">
        <v>2</v>
      </c>
      <c r="H162" s="266" t="s">
        <v>386</v>
      </c>
      <c r="I162" s="132">
        <v>20000</v>
      </c>
      <c r="J162" s="132">
        <v>20000</v>
      </c>
      <c r="K162" s="132">
        <v>20000</v>
      </c>
      <c r="L162" s="132">
        <v>0</v>
      </c>
      <c r="M162" s="132">
        <v>0</v>
      </c>
      <c r="N162" s="132">
        <v>0</v>
      </c>
      <c r="O162" s="132">
        <v>0</v>
      </c>
      <c r="P162" s="132">
        <v>0</v>
      </c>
      <c r="Q162" s="272"/>
      <c r="R162" s="96"/>
      <c r="S162" s="96"/>
      <c r="T162" s="96"/>
    </row>
    <row r="163" ht="27" spans="1:20">
      <c r="A163" s="265">
        <v>30</v>
      </c>
      <c r="B163" s="265">
        <v>201010</v>
      </c>
      <c r="C163" s="264" t="s">
        <v>568</v>
      </c>
      <c r="D163" s="266" t="s">
        <v>610</v>
      </c>
      <c r="E163" s="395" t="s">
        <v>611</v>
      </c>
      <c r="F163" s="96"/>
      <c r="G163" s="268">
        <v>2</v>
      </c>
      <c r="H163" s="266" t="s">
        <v>386</v>
      </c>
      <c r="I163" s="132">
        <v>30000</v>
      </c>
      <c r="J163" s="132">
        <v>30000</v>
      </c>
      <c r="K163" s="132">
        <v>30000</v>
      </c>
      <c r="L163" s="132">
        <v>0</v>
      </c>
      <c r="M163" s="132">
        <v>0</v>
      </c>
      <c r="N163" s="132">
        <v>0</v>
      </c>
      <c r="O163" s="132">
        <v>0</v>
      </c>
      <c r="P163" s="132">
        <v>0</v>
      </c>
      <c r="Q163" s="272"/>
      <c r="R163" s="96"/>
      <c r="S163" s="96"/>
      <c r="T163" s="96"/>
    </row>
    <row r="164" ht="27" spans="1:20">
      <c r="A164" s="265">
        <v>31</v>
      </c>
      <c r="B164" s="265">
        <v>201010</v>
      </c>
      <c r="C164" s="264" t="s">
        <v>568</v>
      </c>
      <c r="D164" s="266" t="s">
        <v>612</v>
      </c>
      <c r="E164" s="395" t="s">
        <v>613</v>
      </c>
      <c r="F164" s="96"/>
      <c r="G164" s="268">
        <v>2</v>
      </c>
      <c r="H164" s="266" t="s">
        <v>386</v>
      </c>
      <c r="I164" s="132">
        <v>10000</v>
      </c>
      <c r="J164" s="132">
        <v>10000</v>
      </c>
      <c r="K164" s="132">
        <v>10000</v>
      </c>
      <c r="L164" s="132">
        <v>0</v>
      </c>
      <c r="M164" s="132">
        <v>0</v>
      </c>
      <c r="N164" s="132">
        <v>0</v>
      </c>
      <c r="O164" s="132">
        <v>0</v>
      </c>
      <c r="P164" s="132">
        <v>0</v>
      </c>
      <c r="Q164" s="272"/>
      <c r="R164" s="96"/>
      <c r="S164" s="96"/>
      <c r="T164" s="96"/>
    </row>
    <row r="165" ht="27" spans="1:20">
      <c r="A165" s="265">
        <v>32</v>
      </c>
      <c r="B165" s="265">
        <v>201010</v>
      </c>
      <c r="C165" s="264" t="s">
        <v>568</v>
      </c>
      <c r="D165" s="266" t="s">
        <v>614</v>
      </c>
      <c r="E165" s="395" t="s">
        <v>615</v>
      </c>
      <c r="F165" s="96"/>
      <c r="G165" s="268">
        <v>2</v>
      </c>
      <c r="H165" s="266" t="s">
        <v>386</v>
      </c>
      <c r="I165" s="132">
        <v>30000</v>
      </c>
      <c r="J165" s="132">
        <v>30000</v>
      </c>
      <c r="K165" s="132">
        <v>30000</v>
      </c>
      <c r="L165" s="132">
        <v>0</v>
      </c>
      <c r="M165" s="132">
        <v>0</v>
      </c>
      <c r="N165" s="132">
        <v>0</v>
      </c>
      <c r="O165" s="132">
        <v>0</v>
      </c>
      <c r="P165" s="132">
        <v>0</v>
      </c>
      <c r="Q165" s="272"/>
      <c r="R165" s="96"/>
      <c r="S165" s="96"/>
      <c r="T165" s="96"/>
    </row>
    <row r="166" ht="27" spans="1:20">
      <c r="A166" s="265">
        <v>33</v>
      </c>
      <c r="B166" s="265">
        <v>201010</v>
      </c>
      <c r="C166" s="264" t="s">
        <v>568</v>
      </c>
      <c r="D166" s="266" t="s">
        <v>505</v>
      </c>
      <c r="E166" s="395" t="s">
        <v>616</v>
      </c>
      <c r="F166" s="96"/>
      <c r="G166" s="268">
        <v>5</v>
      </c>
      <c r="H166" s="266" t="s">
        <v>386</v>
      </c>
      <c r="I166" s="132">
        <v>30000</v>
      </c>
      <c r="J166" s="132">
        <v>30000</v>
      </c>
      <c r="K166" s="132">
        <v>30000</v>
      </c>
      <c r="L166" s="132">
        <v>0</v>
      </c>
      <c r="M166" s="132">
        <v>0</v>
      </c>
      <c r="N166" s="132">
        <v>0</v>
      </c>
      <c r="O166" s="132">
        <v>0</v>
      </c>
      <c r="P166" s="132">
        <v>0</v>
      </c>
      <c r="Q166" s="272"/>
      <c r="R166" s="96"/>
      <c r="S166" s="96"/>
      <c r="T166" s="96"/>
    </row>
    <row r="167" ht="24" spans="1:20">
      <c r="A167" s="242"/>
      <c r="B167" s="242" t="s">
        <v>110</v>
      </c>
      <c r="C167" s="242" t="s">
        <v>111</v>
      </c>
      <c r="D167" s="242"/>
      <c r="E167" s="242"/>
      <c r="F167" s="242">
        <v>2070112</v>
      </c>
      <c r="G167" s="242">
        <v>706</v>
      </c>
      <c r="H167" s="242"/>
      <c r="I167" s="251">
        <v>265000</v>
      </c>
      <c r="J167" s="251">
        <v>265000</v>
      </c>
      <c r="K167" s="251">
        <v>265000</v>
      </c>
      <c r="L167" s="251">
        <v>0</v>
      </c>
      <c r="M167" s="251">
        <v>0</v>
      </c>
      <c r="N167" s="251">
        <v>0</v>
      </c>
      <c r="O167" s="251">
        <v>0</v>
      </c>
      <c r="P167" s="251">
        <v>0</v>
      </c>
      <c r="Q167" s="262"/>
      <c r="R167" s="237"/>
      <c r="S167" s="237"/>
      <c r="T167" s="237"/>
    </row>
    <row r="168" ht="24" spans="1:20">
      <c r="A168" s="233" t="s">
        <v>397</v>
      </c>
      <c r="B168" s="233" t="s">
        <v>617</v>
      </c>
      <c r="C168" s="233" t="s">
        <v>618</v>
      </c>
      <c r="D168" s="233" t="s">
        <v>449</v>
      </c>
      <c r="E168" s="233" t="s">
        <v>619</v>
      </c>
      <c r="F168" s="269">
        <v>2070112</v>
      </c>
      <c r="G168" s="270">
        <v>10</v>
      </c>
      <c r="H168" s="233" t="s">
        <v>361</v>
      </c>
      <c r="I168" s="132">
        <v>500</v>
      </c>
      <c r="J168" s="132">
        <v>500</v>
      </c>
      <c r="K168" s="132">
        <v>500</v>
      </c>
      <c r="L168" s="132">
        <v>0</v>
      </c>
      <c r="M168" s="132">
        <v>0</v>
      </c>
      <c r="N168" s="132">
        <v>0</v>
      </c>
      <c r="O168" s="132">
        <v>0</v>
      </c>
      <c r="P168" s="132">
        <v>0</v>
      </c>
      <c r="Q168" s="273"/>
      <c r="R168" s="93"/>
      <c r="S168" s="93"/>
      <c r="T168" s="93"/>
    </row>
    <row r="169" ht="24" spans="1:20">
      <c r="A169" s="233" t="s">
        <v>401</v>
      </c>
      <c r="B169" s="233" t="s">
        <v>617</v>
      </c>
      <c r="C169" s="233" t="s">
        <v>618</v>
      </c>
      <c r="D169" s="233" t="s">
        <v>548</v>
      </c>
      <c r="E169" s="233" t="s">
        <v>620</v>
      </c>
      <c r="F169" s="269">
        <v>2070112</v>
      </c>
      <c r="G169" s="270">
        <v>2</v>
      </c>
      <c r="H169" s="233" t="s">
        <v>386</v>
      </c>
      <c r="I169" s="132">
        <v>10000</v>
      </c>
      <c r="J169" s="132">
        <v>10000</v>
      </c>
      <c r="K169" s="132">
        <v>10000</v>
      </c>
      <c r="L169" s="132">
        <v>0</v>
      </c>
      <c r="M169" s="132">
        <v>0</v>
      </c>
      <c r="N169" s="132">
        <v>0</v>
      </c>
      <c r="O169" s="132">
        <v>0</v>
      </c>
      <c r="P169" s="132">
        <v>0</v>
      </c>
      <c r="Q169" s="132"/>
      <c r="R169" s="93"/>
      <c r="S169" s="93"/>
      <c r="T169" s="93"/>
    </row>
    <row r="170" ht="24" spans="1:20">
      <c r="A170" s="233" t="s">
        <v>405</v>
      </c>
      <c r="B170" s="233" t="s">
        <v>617</v>
      </c>
      <c r="C170" s="233" t="s">
        <v>618</v>
      </c>
      <c r="D170" s="233" t="s">
        <v>443</v>
      </c>
      <c r="E170" s="233" t="s">
        <v>511</v>
      </c>
      <c r="F170" s="269">
        <v>2070112</v>
      </c>
      <c r="G170" s="270">
        <v>2</v>
      </c>
      <c r="H170" s="233" t="s">
        <v>386</v>
      </c>
      <c r="I170" s="132">
        <v>3000</v>
      </c>
      <c r="J170" s="132">
        <v>3000</v>
      </c>
      <c r="K170" s="132">
        <v>3000</v>
      </c>
      <c r="L170" s="132">
        <v>0</v>
      </c>
      <c r="M170" s="132">
        <v>0</v>
      </c>
      <c r="N170" s="132">
        <v>0</v>
      </c>
      <c r="O170" s="132">
        <v>0</v>
      </c>
      <c r="P170" s="132">
        <v>0</v>
      </c>
      <c r="Q170" s="273"/>
      <c r="R170" s="93"/>
      <c r="S170" s="93"/>
      <c r="T170" s="93"/>
    </row>
    <row r="171" ht="24" spans="1:20">
      <c r="A171" s="233" t="s">
        <v>408</v>
      </c>
      <c r="B171" s="233" t="s">
        <v>617</v>
      </c>
      <c r="C171" s="233" t="s">
        <v>618</v>
      </c>
      <c r="D171" s="233" t="s">
        <v>545</v>
      </c>
      <c r="E171" s="233" t="s">
        <v>600</v>
      </c>
      <c r="F171" s="269">
        <v>2070112</v>
      </c>
      <c r="G171" s="270">
        <v>5</v>
      </c>
      <c r="H171" s="233" t="s">
        <v>361</v>
      </c>
      <c r="I171" s="132">
        <v>5000</v>
      </c>
      <c r="J171" s="132">
        <v>5000</v>
      </c>
      <c r="K171" s="132">
        <v>5000</v>
      </c>
      <c r="L171" s="132">
        <v>0</v>
      </c>
      <c r="M171" s="132">
        <v>0</v>
      </c>
      <c r="N171" s="132">
        <v>0</v>
      </c>
      <c r="O171" s="132">
        <v>0</v>
      </c>
      <c r="P171" s="132">
        <v>0</v>
      </c>
      <c r="Q171" s="273"/>
      <c r="R171" s="93"/>
      <c r="S171" s="93"/>
      <c r="T171" s="93"/>
    </row>
    <row r="172" ht="24" spans="1:20">
      <c r="A172" s="233" t="s">
        <v>412</v>
      </c>
      <c r="B172" s="233" t="s">
        <v>617</v>
      </c>
      <c r="C172" s="233" t="s">
        <v>618</v>
      </c>
      <c r="D172" s="233" t="s">
        <v>446</v>
      </c>
      <c r="E172" s="233" t="s">
        <v>621</v>
      </c>
      <c r="F172" s="269">
        <v>2070112</v>
      </c>
      <c r="G172" s="270">
        <v>20</v>
      </c>
      <c r="H172" s="233" t="s">
        <v>520</v>
      </c>
      <c r="I172" s="132">
        <v>2000</v>
      </c>
      <c r="J172" s="132">
        <v>2000</v>
      </c>
      <c r="K172" s="132">
        <v>2000</v>
      </c>
      <c r="L172" s="132">
        <v>0</v>
      </c>
      <c r="M172" s="132">
        <v>0</v>
      </c>
      <c r="N172" s="132">
        <v>0</v>
      </c>
      <c r="O172" s="132">
        <v>0</v>
      </c>
      <c r="P172" s="132">
        <v>0</v>
      </c>
      <c r="Q172" s="273"/>
      <c r="R172" s="93"/>
      <c r="S172" s="93"/>
      <c r="T172" s="93"/>
    </row>
    <row r="173" ht="24" spans="1:20">
      <c r="A173" s="233" t="s">
        <v>415</v>
      </c>
      <c r="B173" s="233" t="s">
        <v>617</v>
      </c>
      <c r="C173" s="233" t="s">
        <v>618</v>
      </c>
      <c r="D173" s="233" t="s">
        <v>406</v>
      </c>
      <c r="E173" s="233" t="s">
        <v>622</v>
      </c>
      <c r="F173" s="269">
        <v>2070112</v>
      </c>
      <c r="G173" s="270">
        <v>5</v>
      </c>
      <c r="H173" s="233" t="s">
        <v>386</v>
      </c>
      <c r="I173" s="132">
        <v>20000</v>
      </c>
      <c r="J173" s="132">
        <v>20000</v>
      </c>
      <c r="K173" s="132">
        <v>20000</v>
      </c>
      <c r="L173" s="132">
        <v>0</v>
      </c>
      <c r="M173" s="132">
        <v>0</v>
      </c>
      <c r="N173" s="132">
        <v>0</v>
      </c>
      <c r="O173" s="132">
        <v>0</v>
      </c>
      <c r="P173" s="132">
        <v>0</v>
      </c>
      <c r="Q173" s="273"/>
      <c r="R173" s="93"/>
      <c r="S173" s="93"/>
      <c r="T173" s="93"/>
    </row>
    <row r="174" ht="24" spans="1:20">
      <c r="A174" s="233" t="s">
        <v>417</v>
      </c>
      <c r="B174" s="233" t="s">
        <v>617</v>
      </c>
      <c r="C174" s="233" t="s">
        <v>618</v>
      </c>
      <c r="D174" s="233" t="s">
        <v>505</v>
      </c>
      <c r="E174" s="233" t="s">
        <v>623</v>
      </c>
      <c r="F174" s="269">
        <v>2070112</v>
      </c>
      <c r="G174" s="270">
        <v>5</v>
      </c>
      <c r="H174" s="233" t="s">
        <v>386</v>
      </c>
      <c r="I174" s="132">
        <v>20000</v>
      </c>
      <c r="J174" s="132">
        <v>20000</v>
      </c>
      <c r="K174" s="132">
        <v>20000</v>
      </c>
      <c r="L174" s="132">
        <v>0</v>
      </c>
      <c r="M174" s="132">
        <v>0</v>
      </c>
      <c r="N174" s="132">
        <v>0</v>
      </c>
      <c r="O174" s="132">
        <v>0</v>
      </c>
      <c r="P174" s="132">
        <v>0</v>
      </c>
      <c r="Q174" s="273"/>
      <c r="R174" s="93"/>
      <c r="S174" s="93"/>
      <c r="T174" s="93"/>
    </row>
    <row r="175" ht="24" spans="1:20">
      <c r="A175" s="233" t="s">
        <v>420</v>
      </c>
      <c r="B175" s="233" t="s">
        <v>617</v>
      </c>
      <c r="C175" s="233" t="s">
        <v>618</v>
      </c>
      <c r="D175" s="233" t="s">
        <v>377</v>
      </c>
      <c r="E175" s="233" t="s">
        <v>577</v>
      </c>
      <c r="F175" s="269">
        <v>2070112</v>
      </c>
      <c r="G175" s="270">
        <v>50</v>
      </c>
      <c r="H175" s="233" t="s">
        <v>520</v>
      </c>
      <c r="I175" s="132">
        <v>5000</v>
      </c>
      <c r="J175" s="132">
        <v>5000</v>
      </c>
      <c r="K175" s="132">
        <v>5000</v>
      </c>
      <c r="L175" s="132">
        <v>0</v>
      </c>
      <c r="M175" s="132">
        <v>0</v>
      </c>
      <c r="N175" s="132">
        <v>0</v>
      </c>
      <c r="O175" s="132">
        <v>0</v>
      </c>
      <c r="P175" s="132">
        <v>0</v>
      </c>
      <c r="Q175" s="273"/>
      <c r="R175" s="93"/>
      <c r="S175" s="93"/>
      <c r="T175" s="93"/>
    </row>
    <row r="176" ht="24" spans="1:20">
      <c r="A176" s="233" t="s">
        <v>423</v>
      </c>
      <c r="B176" s="233" t="s">
        <v>617</v>
      </c>
      <c r="C176" s="233" t="s">
        <v>618</v>
      </c>
      <c r="D176" s="233" t="s">
        <v>446</v>
      </c>
      <c r="E176" s="233" t="s">
        <v>621</v>
      </c>
      <c r="F176" s="269">
        <v>2070112</v>
      </c>
      <c r="G176" s="270">
        <v>20</v>
      </c>
      <c r="H176" s="233" t="s">
        <v>520</v>
      </c>
      <c r="I176" s="132">
        <v>2000</v>
      </c>
      <c r="J176" s="132">
        <v>2000</v>
      </c>
      <c r="K176" s="132">
        <v>2000</v>
      </c>
      <c r="L176" s="132">
        <v>0</v>
      </c>
      <c r="M176" s="132">
        <v>0</v>
      </c>
      <c r="N176" s="132">
        <v>0</v>
      </c>
      <c r="O176" s="132">
        <v>0</v>
      </c>
      <c r="P176" s="132">
        <v>0</v>
      </c>
      <c r="Q176" s="272"/>
      <c r="R176" s="96"/>
      <c r="S176" s="96"/>
      <c r="T176" s="96"/>
    </row>
    <row r="177" ht="24" spans="1:20">
      <c r="A177" s="233" t="s">
        <v>426</v>
      </c>
      <c r="B177" s="233" t="s">
        <v>617</v>
      </c>
      <c r="C177" s="233" t="s">
        <v>618</v>
      </c>
      <c r="D177" s="233" t="s">
        <v>492</v>
      </c>
      <c r="E177" s="233" t="s">
        <v>507</v>
      </c>
      <c r="F177" s="269">
        <v>2070112</v>
      </c>
      <c r="G177" s="270">
        <v>50</v>
      </c>
      <c r="H177" s="233" t="s">
        <v>624</v>
      </c>
      <c r="I177" s="132">
        <v>1000</v>
      </c>
      <c r="J177" s="132">
        <v>1000</v>
      </c>
      <c r="K177" s="132">
        <v>1000</v>
      </c>
      <c r="L177" s="132">
        <v>0</v>
      </c>
      <c r="M177" s="132">
        <v>0</v>
      </c>
      <c r="N177" s="132">
        <v>0</v>
      </c>
      <c r="O177" s="132">
        <v>0</v>
      </c>
      <c r="P177" s="132">
        <v>0</v>
      </c>
      <c r="Q177" s="272"/>
      <c r="R177" s="96"/>
      <c r="S177" s="96"/>
      <c r="T177" s="96"/>
    </row>
    <row r="178" ht="24" spans="1:20">
      <c r="A178" s="233" t="s">
        <v>429</v>
      </c>
      <c r="B178" s="233" t="s">
        <v>617</v>
      </c>
      <c r="C178" s="233" t="s">
        <v>618</v>
      </c>
      <c r="D178" s="233" t="s">
        <v>548</v>
      </c>
      <c r="E178" s="233" t="s">
        <v>620</v>
      </c>
      <c r="F178" s="269">
        <v>2070112</v>
      </c>
      <c r="G178" s="270">
        <v>2</v>
      </c>
      <c r="H178" s="233" t="s">
        <v>386</v>
      </c>
      <c r="I178" s="132">
        <v>10000</v>
      </c>
      <c r="J178" s="132">
        <v>10000</v>
      </c>
      <c r="K178" s="132">
        <v>10000</v>
      </c>
      <c r="L178" s="132">
        <v>0</v>
      </c>
      <c r="M178" s="132">
        <v>0</v>
      </c>
      <c r="N178" s="132">
        <v>0</v>
      </c>
      <c r="O178" s="132">
        <v>0</v>
      </c>
      <c r="P178" s="132">
        <v>0</v>
      </c>
      <c r="Q178" s="272"/>
      <c r="R178" s="96"/>
      <c r="S178" s="96"/>
      <c r="T178" s="96"/>
    </row>
    <row r="179" ht="24" spans="1:20">
      <c r="A179" s="233" t="s">
        <v>432</v>
      </c>
      <c r="B179" s="233" t="s">
        <v>617</v>
      </c>
      <c r="C179" s="233" t="s">
        <v>618</v>
      </c>
      <c r="D179" s="233" t="s">
        <v>625</v>
      </c>
      <c r="E179" s="233" t="s">
        <v>626</v>
      </c>
      <c r="F179" s="269">
        <v>2070112</v>
      </c>
      <c r="G179" s="270">
        <v>50</v>
      </c>
      <c r="H179" s="233" t="s">
        <v>624</v>
      </c>
      <c r="I179" s="132">
        <v>20000</v>
      </c>
      <c r="J179" s="132">
        <v>20000</v>
      </c>
      <c r="K179" s="132">
        <v>20000</v>
      </c>
      <c r="L179" s="132">
        <v>0</v>
      </c>
      <c r="M179" s="132">
        <v>0</v>
      </c>
      <c r="N179" s="132">
        <v>0</v>
      </c>
      <c r="O179" s="132">
        <v>0</v>
      </c>
      <c r="P179" s="132">
        <v>0</v>
      </c>
      <c r="Q179" s="272"/>
      <c r="R179" s="96"/>
      <c r="S179" s="96"/>
      <c r="T179" s="96"/>
    </row>
    <row r="180" ht="24" spans="1:20">
      <c r="A180" s="233" t="s">
        <v>435</v>
      </c>
      <c r="B180" s="233" t="s">
        <v>617</v>
      </c>
      <c r="C180" s="233" t="s">
        <v>618</v>
      </c>
      <c r="D180" s="233" t="s">
        <v>492</v>
      </c>
      <c r="E180" s="233" t="s">
        <v>507</v>
      </c>
      <c r="F180" s="269">
        <v>2070112</v>
      </c>
      <c r="G180" s="270">
        <v>50</v>
      </c>
      <c r="H180" s="233" t="s">
        <v>624</v>
      </c>
      <c r="I180" s="132">
        <v>1000</v>
      </c>
      <c r="J180" s="132">
        <v>1000</v>
      </c>
      <c r="K180" s="132">
        <v>1000</v>
      </c>
      <c r="L180" s="132">
        <v>0</v>
      </c>
      <c r="M180" s="132">
        <v>0</v>
      </c>
      <c r="N180" s="132">
        <v>0</v>
      </c>
      <c r="O180" s="132">
        <v>0</v>
      </c>
      <c r="P180" s="132">
        <v>0</v>
      </c>
      <c r="Q180" s="272"/>
      <c r="R180" s="96"/>
      <c r="S180" s="96"/>
      <c r="T180" s="96"/>
    </row>
    <row r="181" ht="24" spans="1:20">
      <c r="A181" s="233" t="s">
        <v>438</v>
      </c>
      <c r="B181" s="233" t="s">
        <v>617</v>
      </c>
      <c r="C181" s="233" t="s">
        <v>618</v>
      </c>
      <c r="D181" s="233" t="s">
        <v>458</v>
      </c>
      <c r="E181" s="233" t="s">
        <v>506</v>
      </c>
      <c r="F181" s="269">
        <v>2070112</v>
      </c>
      <c r="G181" s="270">
        <v>10</v>
      </c>
      <c r="H181" s="233" t="s">
        <v>386</v>
      </c>
      <c r="I181" s="132">
        <v>1000</v>
      </c>
      <c r="J181" s="132">
        <v>1000</v>
      </c>
      <c r="K181" s="132">
        <v>1000</v>
      </c>
      <c r="L181" s="132">
        <v>0</v>
      </c>
      <c r="M181" s="132">
        <v>0</v>
      </c>
      <c r="N181" s="132">
        <v>0</v>
      </c>
      <c r="O181" s="132">
        <v>0</v>
      </c>
      <c r="P181" s="132">
        <v>0</v>
      </c>
      <c r="Q181" s="272"/>
      <c r="R181" s="96"/>
      <c r="S181" s="96"/>
      <c r="T181" s="96"/>
    </row>
    <row r="182" ht="24" spans="1:20">
      <c r="A182" s="233" t="s">
        <v>439</v>
      </c>
      <c r="B182" s="233" t="s">
        <v>617</v>
      </c>
      <c r="C182" s="233" t="s">
        <v>618</v>
      </c>
      <c r="D182" s="233" t="s">
        <v>546</v>
      </c>
      <c r="E182" s="233" t="s">
        <v>627</v>
      </c>
      <c r="F182" s="269">
        <v>2070112</v>
      </c>
      <c r="G182" s="270">
        <v>20</v>
      </c>
      <c r="H182" s="233" t="s">
        <v>495</v>
      </c>
      <c r="I182" s="132">
        <v>3000</v>
      </c>
      <c r="J182" s="132">
        <v>3000</v>
      </c>
      <c r="K182" s="132">
        <v>3000</v>
      </c>
      <c r="L182" s="132">
        <v>0</v>
      </c>
      <c r="M182" s="132">
        <v>0</v>
      </c>
      <c r="N182" s="132">
        <v>0</v>
      </c>
      <c r="O182" s="132">
        <v>0</v>
      </c>
      <c r="P182" s="132">
        <v>0</v>
      </c>
      <c r="Q182" s="272"/>
      <c r="R182" s="96"/>
      <c r="S182" s="96"/>
      <c r="T182" s="96"/>
    </row>
    <row r="183" ht="24" spans="1:20">
      <c r="A183" s="233" t="s">
        <v>442</v>
      </c>
      <c r="B183" s="233" t="s">
        <v>617</v>
      </c>
      <c r="C183" s="233" t="s">
        <v>618</v>
      </c>
      <c r="D183" s="233" t="s">
        <v>628</v>
      </c>
      <c r="E183" s="233" t="s">
        <v>629</v>
      </c>
      <c r="F183" s="269">
        <v>2070112</v>
      </c>
      <c r="G183" s="270">
        <v>5</v>
      </c>
      <c r="H183" s="233" t="s">
        <v>386</v>
      </c>
      <c r="I183" s="132">
        <v>20000</v>
      </c>
      <c r="J183" s="132">
        <v>20000</v>
      </c>
      <c r="K183" s="132">
        <v>20000</v>
      </c>
      <c r="L183" s="132">
        <v>0</v>
      </c>
      <c r="M183" s="132">
        <v>0</v>
      </c>
      <c r="N183" s="132">
        <v>0</v>
      </c>
      <c r="O183" s="132">
        <v>0</v>
      </c>
      <c r="P183" s="132">
        <v>0</v>
      </c>
      <c r="Q183" s="272"/>
      <c r="R183" s="96"/>
      <c r="S183" s="96"/>
      <c r="T183" s="96"/>
    </row>
    <row r="184" ht="24" spans="1:20">
      <c r="A184" s="233" t="s">
        <v>445</v>
      </c>
      <c r="B184" s="233" t="s">
        <v>617</v>
      </c>
      <c r="C184" s="233" t="s">
        <v>618</v>
      </c>
      <c r="D184" s="233" t="s">
        <v>630</v>
      </c>
      <c r="E184" s="233" t="s">
        <v>506</v>
      </c>
      <c r="F184" s="269">
        <v>2070112</v>
      </c>
      <c r="G184" s="270">
        <v>20</v>
      </c>
      <c r="H184" s="233" t="s">
        <v>386</v>
      </c>
      <c r="I184" s="132">
        <v>20000</v>
      </c>
      <c r="J184" s="132">
        <v>20000</v>
      </c>
      <c r="K184" s="132">
        <v>20000</v>
      </c>
      <c r="L184" s="132">
        <v>0</v>
      </c>
      <c r="M184" s="132">
        <v>0</v>
      </c>
      <c r="N184" s="132">
        <v>0</v>
      </c>
      <c r="O184" s="132">
        <v>0</v>
      </c>
      <c r="P184" s="132">
        <v>0</v>
      </c>
      <c r="Q184" s="272"/>
      <c r="R184" s="96"/>
      <c r="S184" s="96"/>
      <c r="T184" s="96"/>
    </row>
    <row r="185" ht="24" spans="1:20">
      <c r="A185" s="233" t="s">
        <v>448</v>
      </c>
      <c r="B185" s="233" t="s">
        <v>617</v>
      </c>
      <c r="C185" s="233" t="s">
        <v>618</v>
      </c>
      <c r="D185" s="233" t="s">
        <v>458</v>
      </c>
      <c r="E185" s="233" t="s">
        <v>506</v>
      </c>
      <c r="F185" s="269">
        <v>2070112</v>
      </c>
      <c r="G185" s="270">
        <v>10</v>
      </c>
      <c r="H185" s="233" t="s">
        <v>386</v>
      </c>
      <c r="I185" s="132">
        <v>1000</v>
      </c>
      <c r="J185" s="132">
        <v>1000</v>
      </c>
      <c r="K185" s="132">
        <v>1000</v>
      </c>
      <c r="L185" s="132">
        <v>0</v>
      </c>
      <c r="M185" s="132">
        <v>0</v>
      </c>
      <c r="N185" s="132">
        <v>0</v>
      </c>
      <c r="O185" s="132">
        <v>0</v>
      </c>
      <c r="P185" s="132">
        <v>0</v>
      </c>
      <c r="Q185" s="272"/>
      <c r="R185" s="96"/>
      <c r="S185" s="96"/>
      <c r="T185" s="96"/>
    </row>
    <row r="186" ht="24" spans="1:20">
      <c r="A186" s="233" t="s">
        <v>451</v>
      </c>
      <c r="B186" s="233" t="s">
        <v>617</v>
      </c>
      <c r="C186" s="233" t="s">
        <v>618</v>
      </c>
      <c r="D186" s="233" t="s">
        <v>449</v>
      </c>
      <c r="E186" s="233" t="s">
        <v>619</v>
      </c>
      <c r="F186" s="269">
        <v>2070112</v>
      </c>
      <c r="G186" s="270">
        <v>10</v>
      </c>
      <c r="H186" s="233" t="s">
        <v>361</v>
      </c>
      <c r="I186" s="132">
        <v>500</v>
      </c>
      <c r="J186" s="132">
        <v>500</v>
      </c>
      <c r="K186" s="132">
        <v>500</v>
      </c>
      <c r="L186" s="132">
        <v>0</v>
      </c>
      <c r="M186" s="132">
        <v>0</v>
      </c>
      <c r="N186" s="132">
        <v>0</v>
      </c>
      <c r="O186" s="132">
        <v>0</v>
      </c>
      <c r="P186" s="132">
        <v>0</v>
      </c>
      <c r="Q186" s="272"/>
      <c r="R186" s="96"/>
      <c r="S186" s="96"/>
      <c r="T186" s="96"/>
    </row>
    <row r="187" ht="24" spans="1:20">
      <c r="A187" s="233" t="s">
        <v>452</v>
      </c>
      <c r="B187" s="233" t="s">
        <v>617</v>
      </c>
      <c r="C187" s="233" t="s">
        <v>618</v>
      </c>
      <c r="D187" s="233" t="s">
        <v>625</v>
      </c>
      <c r="E187" s="233" t="s">
        <v>626</v>
      </c>
      <c r="F187" s="269">
        <v>2070112</v>
      </c>
      <c r="G187" s="270">
        <v>50</v>
      </c>
      <c r="H187" s="233" t="s">
        <v>624</v>
      </c>
      <c r="I187" s="132">
        <v>20000</v>
      </c>
      <c r="J187" s="132">
        <v>20000</v>
      </c>
      <c r="K187" s="132">
        <v>20000</v>
      </c>
      <c r="L187" s="132">
        <v>0</v>
      </c>
      <c r="M187" s="132">
        <v>0</v>
      </c>
      <c r="N187" s="132">
        <v>0</v>
      </c>
      <c r="O187" s="132">
        <v>0</v>
      </c>
      <c r="P187" s="132">
        <v>0</v>
      </c>
      <c r="Q187" s="272"/>
      <c r="R187" s="96"/>
      <c r="S187" s="96"/>
      <c r="T187" s="96"/>
    </row>
    <row r="188" ht="24" spans="1:20">
      <c r="A188" s="233" t="s">
        <v>454</v>
      </c>
      <c r="B188" s="233" t="s">
        <v>617</v>
      </c>
      <c r="C188" s="233" t="s">
        <v>618</v>
      </c>
      <c r="D188" s="233" t="s">
        <v>630</v>
      </c>
      <c r="E188" s="233" t="s">
        <v>506</v>
      </c>
      <c r="F188" s="269">
        <v>2070112</v>
      </c>
      <c r="G188" s="270">
        <v>20</v>
      </c>
      <c r="H188" s="233" t="s">
        <v>386</v>
      </c>
      <c r="I188" s="132">
        <v>20000</v>
      </c>
      <c r="J188" s="132">
        <v>20000</v>
      </c>
      <c r="K188" s="132">
        <v>20000</v>
      </c>
      <c r="L188" s="132">
        <v>0</v>
      </c>
      <c r="M188" s="132">
        <v>0</v>
      </c>
      <c r="N188" s="132">
        <v>0</v>
      </c>
      <c r="O188" s="132">
        <v>0</v>
      </c>
      <c r="P188" s="132">
        <v>0</v>
      </c>
      <c r="Q188" s="272"/>
      <c r="R188" s="96"/>
      <c r="S188" s="96"/>
      <c r="T188" s="96"/>
    </row>
    <row r="189" ht="24" spans="1:20">
      <c r="A189" s="233" t="s">
        <v>457</v>
      </c>
      <c r="B189" s="233" t="s">
        <v>617</v>
      </c>
      <c r="C189" s="233" t="s">
        <v>618</v>
      </c>
      <c r="D189" s="233" t="s">
        <v>546</v>
      </c>
      <c r="E189" s="233" t="s">
        <v>631</v>
      </c>
      <c r="F189" s="269">
        <v>2070112</v>
      </c>
      <c r="G189" s="270">
        <v>20</v>
      </c>
      <c r="H189" s="233" t="s">
        <v>495</v>
      </c>
      <c r="I189" s="132">
        <v>10000</v>
      </c>
      <c r="J189" s="132">
        <v>10000</v>
      </c>
      <c r="K189" s="132">
        <v>10000</v>
      </c>
      <c r="L189" s="132">
        <v>0</v>
      </c>
      <c r="M189" s="132">
        <v>0</v>
      </c>
      <c r="N189" s="132">
        <v>0</v>
      </c>
      <c r="O189" s="132">
        <v>0</v>
      </c>
      <c r="P189" s="132">
        <v>0</v>
      </c>
      <c r="Q189" s="272"/>
      <c r="R189" s="96"/>
      <c r="S189" s="96"/>
      <c r="T189" s="96"/>
    </row>
    <row r="190" ht="24" spans="1:20">
      <c r="A190" s="233" t="s">
        <v>460</v>
      </c>
      <c r="B190" s="233" t="s">
        <v>617</v>
      </c>
      <c r="C190" s="233" t="s">
        <v>618</v>
      </c>
      <c r="D190" s="233" t="s">
        <v>551</v>
      </c>
      <c r="E190" s="233" t="s">
        <v>632</v>
      </c>
      <c r="F190" s="269">
        <v>2070112</v>
      </c>
      <c r="G190" s="270">
        <v>50</v>
      </c>
      <c r="H190" s="233" t="s">
        <v>624</v>
      </c>
      <c r="I190" s="132">
        <v>2000</v>
      </c>
      <c r="J190" s="132">
        <v>2000</v>
      </c>
      <c r="K190" s="132">
        <v>2000</v>
      </c>
      <c r="L190" s="132">
        <v>0</v>
      </c>
      <c r="M190" s="132">
        <v>0</v>
      </c>
      <c r="N190" s="132">
        <v>0</v>
      </c>
      <c r="O190" s="132">
        <v>0</v>
      </c>
      <c r="P190" s="132">
        <v>0</v>
      </c>
      <c r="Q190" s="272"/>
      <c r="R190" s="96"/>
      <c r="S190" s="96"/>
      <c r="T190" s="96"/>
    </row>
    <row r="191" ht="24" spans="1:20">
      <c r="A191" s="233" t="s">
        <v>463</v>
      </c>
      <c r="B191" s="233" t="s">
        <v>617</v>
      </c>
      <c r="C191" s="233" t="s">
        <v>618</v>
      </c>
      <c r="D191" s="233" t="s">
        <v>633</v>
      </c>
      <c r="E191" s="233" t="s">
        <v>634</v>
      </c>
      <c r="F191" s="269">
        <v>2070112</v>
      </c>
      <c r="G191" s="270">
        <v>2</v>
      </c>
      <c r="H191" s="233" t="s">
        <v>386</v>
      </c>
      <c r="I191" s="132">
        <v>5000</v>
      </c>
      <c r="J191" s="132">
        <v>5000</v>
      </c>
      <c r="K191" s="132">
        <v>5000</v>
      </c>
      <c r="L191" s="132">
        <v>0</v>
      </c>
      <c r="M191" s="132">
        <v>0</v>
      </c>
      <c r="N191" s="132">
        <v>0</v>
      </c>
      <c r="O191" s="132">
        <v>0</v>
      </c>
      <c r="P191" s="132">
        <v>0</v>
      </c>
      <c r="Q191" s="272"/>
      <c r="R191" s="96"/>
      <c r="S191" s="96"/>
      <c r="T191" s="96"/>
    </row>
    <row r="192" ht="24" spans="1:20">
      <c r="A192" s="233" t="s">
        <v>466</v>
      </c>
      <c r="B192" s="233" t="s">
        <v>617</v>
      </c>
      <c r="C192" s="233" t="s">
        <v>618</v>
      </c>
      <c r="D192" s="233" t="s">
        <v>443</v>
      </c>
      <c r="E192" s="233" t="s">
        <v>511</v>
      </c>
      <c r="F192" s="269">
        <v>2070112</v>
      </c>
      <c r="G192" s="270">
        <v>2</v>
      </c>
      <c r="H192" s="233" t="s">
        <v>386</v>
      </c>
      <c r="I192" s="132">
        <v>5000</v>
      </c>
      <c r="J192" s="132">
        <v>5000</v>
      </c>
      <c r="K192" s="132">
        <v>5000</v>
      </c>
      <c r="L192" s="132">
        <v>0</v>
      </c>
      <c r="M192" s="132">
        <v>0</v>
      </c>
      <c r="N192" s="132">
        <v>0</v>
      </c>
      <c r="O192" s="132">
        <v>0</v>
      </c>
      <c r="P192" s="132">
        <v>0</v>
      </c>
      <c r="Q192" s="272"/>
      <c r="R192" s="96"/>
      <c r="S192" s="96"/>
      <c r="T192" s="96"/>
    </row>
    <row r="193" ht="24" spans="1:20">
      <c r="A193" s="233" t="s">
        <v>468</v>
      </c>
      <c r="B193" s="233" t="s">
        <v>617</v>
      </c>
      <c r="C193" s="233" t="s">
        <v>618</v>
      </c>
      <c r="D193" s="233" t="s">
        <v>635</v>
      </c>
      <c r="E193" s="233" t="s">
        <v>636</v>
      </c>
      <c r="F193" s="269">
        <v>2070112</v>
      </c>
      <c r="G193" s="270">
        <v>50</v>
      </c>
      <c r="H193" s="233" t="s">
        <v>525</v>
      </c>
      <c r="I193" s="132">
        <v>10000</v>
      </c>
      <c r="J193" s="132">
        <v>10000</v>
      </c>
      <c r="K193" s="132">
        <v>10000</v>
      </c>
      <c r="L193" s="132">
        <v>0</v>
      </c>
      <c r="M193" s="132">
        <v>0</v>
      </c>
      <c r="N193" s="132">
        <v>0</v>
      </c>
      <c r="O193" s="132">
        <v>0</v>
      </c>
      <c r="P193" s="132">
        <v>0</v>
      </c>
      <c r="Q193" s="272"/>
      <c r="R193" s="96"/>
      <c r="S193" s="96"/>
      <c r="T193" s="96"/>
    </row>
    <row r="194" ht="24" spans="1:20">
      <c r="A194" s="233" t="s">
        <v>471</v>
      </c>
      <c r="B194" s="233" t="s">
        <v>617</v>
      </c>
      <c r="C194" s="233" t="s">
        <v>618</v>
      </c>
      <c r="D194" s="233" t="s">
        <v>635</v>
      </c>
      <c r="E194" s="233" t="s">
        <v>636</v>
      </c>
      <c r="F194" s="269">
        <v>2070112</v>
      </c>
      <c r="G194" s="270">
        <v>50</v>
      </c>
      <c r="H194" s="233" t="s">
        <v>525</v>
      </c>
      <c r="I194" s="132">
        <v>10000</v>
      </c>
      <c r="J194" s="132">
        <v>10000</v>
      </c>
      <c r="K194" s="132">
        <v>10000</v>
      </c>
      <c r="L194" s="132">
        <v>0</v>
      </c>
      <c r="M194" s="132">
        <v>0</v>
      </c>
      <c r="N194" s="132">
        <v>0</v>
      </c>
      <c r="O194" s="132">
        <v>0</v>
      </c>
      <c r="P194" s="132">
        <v>0</v>
      </c>
      <c r="Q194" s="272"/>
      <c r="R194" s="96"/>
      <c r="S194" s="96"/>
      <c r="T194" s="96"/>
    </row>
    <row r="195" ht="24" spans="1:20">
      <c r="A195" s="233" t="s">
        <v>474</v>
      </c>
      <c r="B195" s="233" t="s">
        <v>617</v>
      </c>
      <c r="C195" s="233" t="s">
        <v>618</v>
      </c>
      <c r="D195" s="233" t="s">
        <v>637</v>
      </c>
      <c r="E195" s="233" t="s">
        <v>506</v>
      </c>
      <c r="F195" s="269">
        <v>2070112</v>
      </c>
      <c r="G195" s="270">
        <v>2</v>
      </c>
      <c r="H195" s="233" t="s">
        <v>386</v>
      </c>
      <c r="I195" s="132">
        <v>500</v>
      </c>
      <c r="J195" s="132">
        <v>500</v>
      </c>
      <c r="K195" s="132">
        <v>500</v>
      </c>
      <c r="L195" s="132">
        <v>0</v>
      </c>
      <c r="M195" s="132">
        <v>0</v>
      </c>
      <c r="N195" s="132">
        <v>0</v>
      </c>
      <c r="O195" s="132">
        <v>0</v>
      </c>
      <c r="P195" s="132">
        <v>0</v>
      </c>
      <c r="Q195" s="272"/>
      <c r="R195" s="96"/>
      <c r="S195" s="96"/>
      <c r="T195" s="96"/>
    </row>
    <row r="196" ht="24" spans="1:20">
      <c r="A196" s="233" t="s">
        <v>475</v>
      </c>
      <c r="B196" s="233" t="s">
        <v>617</v>
      </c>
      <c r="C196" s="233" t="s">
        <v>618</v>
      </c>
      <c r="D196" s="233" t="s">
        <v>551</v>
      </c>
      <c r="E196" s="233" t="s">
        <v>632</v>
      </c>
      <c r="F196" s="269">
        <v>2070112</v>
      </c>
      <c r="G196" s="270">
        <v>50</v>
      </c>
      <c r="H196" s="233" t="s">
        <v>624</v>
      </c>
      <c r="I196" s="132">
        <v>2000</v>
      </c>
      <c r="J196" s="132">
        <v>2000</v>
      </c>
      <c r="K196" s="132">
        <v>2000</v>
      </c>
      <c r="L196" s="132">
        <v>0</v>
      </c>
      <c r="M196" s="132">
        <v>0</v>
      </c>
      <c r="N196" s="132">
        <v>0</v>
      </c>
      <c r="O196" s="132">
        <v>0</v>
      </c>
      <c r="P196" s="132">
        <v>0</v>
      </c>
      <c r="Q196" s="272"/>
      <c r="R196" s="96"/>
      <c r="S196" s="96"/>
      <c r="T196" s="96"/>
    </row>
    <row r="197" ht="24" spans="1:20">
      <c r="A197" s="233" t="s">
        <v>476</v>
      </c>
      <c r="B197" s="233" t="s">
        <v>617</v>
      </c>
      <c r="C197" s="233" t="s">
        <v>618</v>
      </c>
      <c r="D197" s="233" t="s">
        <v>377</v>
      </c>
      <c r="E197" s="233" t="s">
        <v>577</v>
      </c>
      <c r="F197" s="269">
        <v>2070112</v>
      </c>
      <c r="G197" s="270">
        <v>50</v>
      </c>
      <c r="H197" s="233" t="s">
        <v>520</v>
      </c>
      <c r="I197" s="132">
        <v>5000</v>
      </c>
      <c r="J197" s="132">
        <v>5000</v>
      </c>
      <c r="K197" s="132">
        <v>5000</v>
      </c>
      <c r="L197" s="132">
        <v>0</v>
      </c>
      <c r="M197" s="132">
        <v>0</v>
      </c>
      <c r="N197" s="132">
        <v>0</v>
      </c>
      <c r="O197" s="132">
        <v>0</v>
      </c>
      <c r="P197" s="132">
        <v>0</v>
      </c>
      <c r="Q197" s="272"/>
      <c r="R197" s="96"/>
      <c r="S197" s="96"/>
      <c r="T197" s="96"/>
    </row>
    <row r="198" ht="24" spans="1:20">
      <c r="A198" s="233" t="s">
        <v>477</v>
      </c>
      <c r="B198" s="233" t="s">
        <v>617</v>
      </c>
      <c r="C198" s="233" t="s">
        <v>618</v>
      </c>
      <c r="D198" s="233" t="s">
        <v>406</v>
      </c>
      <c r="E198" s="233" t="s">
        <v>622</v>
      </c>
      <c r="F198" s="269">
        <v>2070112</v>
      </c>
      <c r="G198" s="270">
        <v>5</v>
      </c>
      <c r="H198" s="233" t="s">
        <v>386</v>
      </c>
      <c r="I198" s="132">
        <v>20000</v>
      </c>
      <c r="J198" s="132">
        <v>20000</v>
      </c>
      <c r="K198" s="132">
        <v>20000</v>
      </c>
      <c r="L198" s="132">
        <v>0</v>
      </c>
      <c r="M198" s="132">
        <v>0</v>
      </c>
      <c r="N198" s="132">
        <v>0</v>
      </c>
      <c r="O198" s="132">
        <v>0</v>
      </c>
      <c r="P198" s="132">
        <v>0</v>
      </c>
      <c r="Q198" s="272"/>
      <c r="R198" s="96"/>
      <c r="S198" s="96"/>
      <c r="T198" s="96"/>
    </row>
    <row r="199" ht="24" spans="1:20">
      <c r="A199" s="233" t="s">
        <v>479</v>
      </c>
      <c r="B199" s="233" t="s">
        <v>617</v>
      </c>
      <c r="C199" s="233" t="s">
        <v>618</v>
      </c>
      <c r="D199" s="233" t="s">
        <v>637</v>
      </c>
      <c r="E199" s="233" t="s">
        <v>506</v>
      </c>
      <c r="F199" s="269">
        <v>2070112</v>
      </c>
      <c r="G199" s="270">
        <v>2</v>
      </c>
      <c r="H199" s="233" t="s">
        <v>386</v>
      </c>
      <c r="I199" s="132">
        <v>500</v>
      </c>
      <c r="J199" s="132">
        <v>500</v>
      </c>
      <c r="K199" s="132">
        <v>500</v>
      </c>
      <c r="L199" s="132">
        <v>0</v>
      </c>
      <c r="M199" s="132">
        <v>0</v>
      </c>
      <c r="N199" s="132">
        <v>0</v>
      </c>
      <c r="O199" s="132">
        <v>0</v>
      </c>
      <c r="P199" s="132">
        <v>0</v>
      </c>
      <c r="Q199" s="272"/>
      <c r="R199" s="96"/>
      <c r="S199" s="96"/>
      <c r="T199" s="96"/>
    </row>
    <row r="200" ht="24" spans="1:20">
      <c r="A200" s="233" t="s">
        <v>482</v>
      </c>
      <c r="B200" s="233" t="s">
        <v>617</v>
      </c>
      <c r="C200" s="233" t="s">
        <v>618</v>
      </c>
      <c r="D200" s="233" t="s">
        <v>633</v>
      </c>
      <c r="E200" s="233" t="s">
        <v>634</v>
      </c>
      <c r="F200" s="269">
        <v>2070112</v>
      </c>
      <c r="G200" s="270">
        <v>2</v>
      </c>
      <c r="H200" s="233" t="s">
        <v>386</v>
      </c>
      <c r="I200" s="132">
        <v>5000</v>
      </c>
      <c r="J200" s="132">
        <v>5000</v>
      </c>
      <c r="K200" s="132">
        <v>5000</v>
      </c>
      <c r="L200" s="132">
        <v>0</v>
      </c>
      <c r="M200" s="132">
        <v>0</v>
      </c>
      <c r="N200" s="132">
        <v>0</v>
      </c>
      <c r="O200" s="132">
        <v>0</v>
      </c>
      <c r="P200" s="132">
        <v>0</v>
      </c>
      <c r="Q200" s="272"/>
      <c r="R200" s="96"/>
      <c r="S200" s="96"/>
      <c r="T200" s="96"/>
    </row>
    <row r="201" ht="24" spans="1:20">
      <c r="A201" s="233" t="s">
        <v>485</v>
      </c>
      <c r="B201" s="233" t="s">
        <v>617</v>
      </c>
      <c r="C201" s="233" t="s">
        <v>618</v>
      </c>
      <c r="D201" s="233" t="s">
        <v>545</v>
      </c>
      <c r="E201" s="233" t="s">
        <v>600</v>
      </c>
      <c r="F201" s="269">
        <v>2070112</v>
      </c>
      <c r="G201" s="270">
        <v>5</v>
      </c>
      <c r="H201" s="233" t="s">
        <v>361</v>
      </c>
      <c r="I201" s="132">
        <v>5000</v>
      </c>
      <c r="J201" s="132">
        <v>5000</v>
      </c>
      <c r="K201" s="132">
        <v>5000</v>
      </c>
      <c r="L201" s="132">
        <v>0</v>
      </c>
      <c r="M201" s="132">
        <v>0</v>
      </c>
      <c r="N201" s="132">
        <v>0</v>
      </c>
      <c r="O201" s="132">
        <v>0</v>
      </c>
      <c r="P201" s="132">
        <v>0</v>
      </c>
      <c r="Q201" s="272"/>
      <c r="R201" s="96"/>
      <c r="S201" s="96"/>
      <c r="T201" s="96"/>
    </row>
  </sheetData>
  <sheetProtection formatCells="0" formatColumns="0" formatRows="0"/>
  <autoFilter ref="B1:R201">
    <extLst/>
  </autoFilter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5"/>
  <sheetViews>
    <sheetView showGridLines="0" showZeros="0" zoomScale="85" zoomScaleNormal="85" workbookViewId="0">
      <selection activeCell="F14" sqref="F14"/>
    </sheetView>
  </sheetViews>
  <sheetFormatPr defaultColWidth="9.12222222222222" defaultRowHeight="11.25"/>
  <cols>
    <col min="1" max="1" width="26.3666666666667" style="75" customWidth="1"/>
    <col min="2" max="2" width="20.1333333333333" style="75" customWidth="1"/>
    <col min="3" max="3" width="57.2444444444444" style="75" customWidth="1"/>
    <col min="4" max="4" width="14.6222222222222" style="75" customWidth="1"/>
    <col min="5" max="8" width="12.6222222222222" style="75" customWidth="1"/>
    <col min="9" max="9" width="14.5" style="75" customWidth="1"/>
    <col min="10" max="15" width="12.6222222222222" style="75" customWidth="1"/>
    <col min="16" max="16" width="14.2" style="75" customWidth="1"/>
    <col min="17" max="17" width="12.6222222222222" style="75" customWidth="1"/>
    <col min="18" max="18" width="14.2111111111111" style="75" customWidth="1"/>
    <col min="19" max="19" width="12.6222222222222" style="75" customWidth="1"/>
    <col min="20" max="16384" width="9.12222222222222" style="75"/>
  </cols>
  <sheetData>
    <row r="1" ht="25.5" customHeight="1" spans="1:20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97" t="s">
        <v>638</v>
      </c>
      <c r="T1" s="102"/>
    </row>
    <row r="2" ht="25.5" customHeight="1" spans="1:20">
      <c r="A2" s="77" t="s">
        <v>639</v>
      </c>
      <c r="B2" s="216"/>
      <c r="C2" s="216"/>
      <c r="D2" s="216"/>
      <c r="E2" s="216"/>
      <c r="F2" s="216"/>
      <c r="G2" s="77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102"/>
    </row>
    <row r="3" ht="25.5" customHeight="1" spans="1:20">
      <c r="A3" s="217"/>
      <c r="B3" s="218"/>
      <c r="C3" s="218"/>
      <c r="D3" s="218"/>
      <c r="E3" s="218"/>
      <c r="F3" s="218"/>
      <c r="G3" s="218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100" t="s">
        <v>88</v>
      </c>
      <c r="T3" s="102"/>
    </row>
    <row r="4" s="74" customFormat="1" ht="19.5" customHeight="1" spans="1:20">
      <c r="A4" s="85" t="s">
        <v>124</v>
      </c>
      <c r="B4" s="80" t="s">
        <v>89</v>
      </c>
      <c r="C4" s="81" t="s">
        <v>338</v>
      </c>
      <c r="D4" s="83" t="s">
        <v>126</v>
      </c>
      <c r="E4" s="83" t="s">
        <v>640</v>
      </c>
      <c r="F4" s="84" t="s">
        <v>641</v>
      </c>
      <c r="G4" s="83" t="s">
        <v>642</v>
      </c>
      <c r="H4" s="86" t="s">
        <v>643</v>
      </c>
      <c r="I4" s="86" t="s">
        <v>644</v>
      </c>
      <c r="J4" s="86" t="s">
        <v>645</v>
      </c>
      <c r="K4" s="86" t="s">
        <v>220</v>
      </c>
      <c r="L4" s="86" t="s">
        <v>646</v>
      </c>
      <c r="M4" s="86" t="s">
        <v>213</v>
      </c>
      <c r="N4" s="86" t="s">
        <v>221</v>
      </c>
      <c r="O4" s="86" t="s">
        <v>216</v>
      </c>
      <c r="P4" s="86" t="s">
        <v>647</v>
      </c>
      <c r="Q4" s="86" t="s">
        <v>648</v>
      </c>
      <c r="R4" s="86" t="s">
        <v>649</v>
      </c>
      <c r="S4" s="80" t="s">
        <v>222</v>
      </c>
      <c r="T4" s="104"/>
    </row>
    <row r="5" s="74" customFormat="1" ht="15" customHeight="1" spans="1:20">
      <c r="A5" s="85"/>
      <c r="B5" s="80"/>
      <c r="C5" s="85"/>
      <c r="D5" s="86"/>
      <c r="E5" s="86"/>
      <c r="F5" s="87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0"/>
      <c r="T5" s="104"/>
    </row>
    <row r="6" s="74" customFormat="1" ht="15" customHeight="1" spans="1:20">
      <c r="A6" s="85"/>
      <c r="B6" s="80"/>
      <c r="C6" s="85"/>
      <c r="D6" s="86"/>
      <c r="E6" s="86"/>
      <c r="F6" s="87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0"/>
      <c r="T6" s="104"/>
    </row>
    <row r="7" s="74" customFormat="1" ht="27" customHeight="1" spans="1:20">
      <c r="A7" s="126"/>
      <c r="B7" s="205" t="s">
        <v>105</v>
      </c>
      <c r="C7" s="127"/>
      <c r="D7" s="128">
        <v>18263450</v>
      </c>
      <c r="E7" s="128">
        <v>5150336</v>
      </c>
      <c r="F7" s="128">
        <v>2740836</v>
      </c>
      <c r="G7" s="128">
        <v>0</v>
      </c>
      <c r="H7" s="128">
        <v>0</v>
      </c>
      <c r="I7" s="128">
        <v>10324040</v>
      </c>
      <c r="J7" s="128">
        <v>0</v>
      </c>
      <c r="K7" s="128">
        <v>0</v>
      </c>
      <c r="L7" s="128">
        <v>0</v>
      </c>
      <c r="M7" s="128">
        <v>48240</v>
      </c>
      <c r="N7" s="128">
        <v>0</v>
      </c>
      <c r="O7" s="128"/>
      <c r="P7" s="134"/>
      <c r="Q7" s="80"/>
      <c r="R7" s="80"/>
      <c r="S7" s="80"/>
      <c r="T7" s="104"/>
    </row>
    <row r="8" s="215" customFormat="1" ht="20" customHeight="1" spans="1:25">
      <c r="A8" s="126"/>
      <c r="B8" s="129" t="s">
        <v>106</v>
      </c>
      <c r="C8" s="129" t="s">
        <v>107</v>
      </c>
      <c r="D8" s="128">
        <v>18263450</v>
      </c>
      <c r="E8" s="128">
        <f t="shared" ref="E8:N8" si="0">E9+E12+E24+E30+E33</f>
        <v>5150335</v>
      </c>
      <c r="F8" s="128">
        <f t="shared" si="0"/>
        <v>2740836</v>
      </c>
      <c r="G8" s="128">
        <f t="shared" si="0"/>
        <v>0</v>
      </c>
      <c r="H8" s="128">
        <f t="shared" si="0"/>
        <v>0</v>
      </c>
      <c r="I8" s="128">
        <f t="shared" si="0"/>
        <v>10324040</v>
      </c>
      <c r="J8" s="128">
        <f t="shared" si="0"/>
        <v>0</v>
      </c>
      <c r="K8" s="128">
        <f t="shared" si="0"/>
        <v>0</v>
      </c>
      <c r="L8" s="128">
        <f t="shared" si="0"/>
        <v>0</v>
      </c>
      <c r="M8" s="128">
        <f t="shared" si="0"/>
        <v>48240</v>
      </c>
      <c r="N8" s="128">
        <f t="shared" si="0"/>
        <v>0</v>
      </c>
      <c r="O8" s="128"/>
      <c r="P8" s="134"/>
      <c r="Q8" s="219"/>
      <c r="R8" s="219"/>
      <c r="S8" s="219"/>
      <c r="T8" s="74"/>
      <c r="U8" s="74"/>
      <c r="V8" s="74"/>
      <c r="W8" s="74"/>
      <c r="X8" s="74"/>
      <c r="Y8" s="74"/>
    </row>
    <row r="9" ht="20" customHeight="1" spans="1:20">
      <c r="A9" s="130" t="s">
        <v>106</v>
      </c>
      <c r="B9" s="129" t="s">
        <v>106</v>
      </c>
      <c r="C9" s="131" t="s">
        <v>128</v>
      </c>
      <c r="D9" s="128">
        <v>46500</v>
      </c>
      <c r="E9" s="128"/>
      <c r="F9" s="128">
        <v>46500</v>
      </c>
      <c r="G9" s="128"/>
      <c r="H9" s="128"/>
      <c r="I9" s="128"/>
      <c r="J9" s="128"/>
      <c r="K9" s="128"/>
      <c r="L9" s="128"/>
      <c r="M9" s="128"/>
      <c r="N9" s="128"/>
      <c r="O9" s="128"/>
      <c r="P9" s="134"/>
      <c r="Q9" s="220"/>
      <c r="R9" s="220"/>
      <c r="S9" s="220"/>
      <c r="T9" s="102"/>
    </row>
    <row r="10" ht="20" customHeight="1" spans="1:20">
      <c r="A10" s="130" t="s">
        <v>129</v>
      </c>
      <c r="B10" s="129" t="s">
        <v>106</v>
      </c>
      <c r="C10" s="131" t="s">
        <v>130</v>
      </c>
      <c r="D10" s="128">
        <v>46500</v>
      </c>
      <c r="E10" s="128"/>
      <c r="F10" s="128">
        <v>46500</v>
      </c>
      <c r="G10" s="128"/>
      <c r="H10" s="128"/>
      <c r="I10" s="128"/>
      <c r="J10" s="128"/>
      <c r="K10" s="128"/>
      <c r="L10" s="128"/>
      <c r="M10" s="128"/>
      <c r="N10" s="128"/>
      <c r="O10" s="128"/>
      <c r="P10" s="134"/>
      <c r="Q10" s="220"/>
      <c r="R10" s="220"/>
      <c r="S10" s="220"/>
      <c r="T10" s="102"/>
    </row>
    <row r="11" ht="20" customHeight="1" spans="1:20">
      <c r="A11" s="130" t="s">
        <v>131</v>
      </c>
      <c r="B11" s="129" t="s">
        <v>106</v>
      </c>
      <c r="C11" s="131" t="s">
        <v>132</v>
      </c>
      <c r="D11" s="128">
        <v>46500</v>
      </c>
      <c r="E11" s="128"/>
      <c r="F11" s="128">
        <v>46500</v>
      </c>
      <c r="G11" s="128"/>
      <c r="H11" s="128"/>
      <c r="I11" s="128"/>
      <c r="J11" s="128"/>
      <c r="K11" s="128"/>
      <c r="L11" s="128"/>
      <c r="M11" s="128"/>
      <c r="N11" s="128"/>
      <c r="O11" s="128"/>
      <c r="P11" s="134"/>
      <c r="Q11" s="220"/>
      <c r="R11" s="220"/>
      <c r="S11" s="220"/>
      <c r="T11" s="102"/>
    </row>
    <row r="12" ht="20" customHeight="1" spans="1:20">
      <c r="A12" s="130" t="s">
        <v>133</v>
      </c>
      <c r="B12" s="129" t="s">
        <v>106</v>
      </c>
      <c r="C12" s="131" t="s">
        <v>134</v>
      </c>
      <c r="D12" s="128">
        <f t="shared" ref="D12:M12" si="1">D13+D21</f>
        <v>14083020</v>
      </c>
      <c r="E12" s="128">
        <f t="shared" si="1"/>
        <v>3606910</v>
      </c>
      <c r="F12" s="128">
        <f t="shared" si="1"/>
        <v>2694336</v>
      </c>
      <c r="G12" s="128">
        <f t="shared" si="1"/>
        <v>0</v>
      </c>
      <c r="H12" s="128">
        <f t="shared" si="1"/>
        <v>0</v>
      </c>
      <c r="I12" s="128">
        <f t="shared" si="1"/>
        <v>7733534</v>
      </c>
      <c r="J12" s="128">
        <f t="shared" si="1"/>
        <v>0</v>
      </c>
      <c r="K12" s="128">
        <f t="shared" si="1"/>
        <v>0</v>
      </c>
      <c r="L12" s="128">
        <f t="shared" si="1"/>
        <v>0</v>
      </c>
      <c r="M12" s="128">
        <f t="shared" si="1"/>
        <v>48240</v>
      </c>
      <c r="N12" s="128">
        <f t="shared" ref="N12:P12" si="2">N13+N14+N15+N16+N17+N18+N19</f>
        <v>0</v>
      </c>
      <c r="O12" s="128">
        <f t="shared" si="2"/>
        <v>0</v>
      </c>
      <c r="P12" s="134">
        <f t="shared" si="2"/>
        <v>0</v>
      </c>
      <c r="Q12" s="220"/>
      <c r="R12" s="220"/>
      <c r="S12" s="220"/>
      <c r="T12" s="102"/>
    </row>
    <row r="13" ht="20" customHeight="1" spans="1:20">
      <c r="A13" s="130" t="s">
        <v>135</v>
      </c>
      <c r="B13" s="129" t="s">
        <v>106</v>
      </c>
      <c r="C13" s="131" t="s">
        <v>136</v>
      </c>
      <c r="D13" s="128">
        <f t="shared" ref="D13:P13" si="3">D14+D15+D16+D17+D18+D19+D20</f>
        <v>12462669</v>
      </c>
      <c r="E13" s="128">
        <f t="shared" si="3"/>
        <v>3606910</v>
      </c>
      <c r="F13" s="128">
        <f t="shared" si="3"/>
        <v>2624336</v>
      </c>
      <c r="G13" s="128">
        <f t="shared" si="3"/>
        <v>0</v>
      </c>
      <c r="H13" s="128">
        <f t="shared" si="3"/>
        <v>0</v>
      </c>
      <c r="I13" s="128">
        <f t="shared" si="3"/>
        <v>6183183</v>
      </c>
      <c r="J13" s="128">
        <f t="shared" si="3"/>
        <v>0</v>
      </c>
      <c r="K13" s="128">
        <f t="shared" si="3"/>
        <v>0</v>
      </c>
      <c r="L13" s="128">
        <f t="shared" si="3"/>
        <v>0</v>
      </c>
      <c r="M13" s="128">
        <f t="shared" si="3"/>
        <v>48240</v>
      </c>
      <c r="N13" s="128">
        <f t="shared" si="3"/>
        <v>0</v>
      </c>
      <c r="O13" s="128">
        <f t="shared" si="3"/>
        <v>0</v>
      </c>
      <c r="P13" s="134">
        <f t="shared" si="3"/>
        <v>0</v>
      </c>
      <c r="Q13" s="220"/>
      <c r="R13" s="220"/>
      <c r="S13" s="220"/>
      <c r="T13" s="102"/>
    </row>
    <row r="14" ht="20" customHeight="1" spans="1:20">
      <c r="A14" s="130" t="s">
        <v>137</v>
      </c>
      <c r="B14" s="129" t="s">
        <v>106</v>
      </c>
      <c r="C14" s="131" t="s">
        <v>132</v>
      </c>
      <c r="D14" s="128">
        <v>7854324</v>
      </c>
      <c r="E14" s="128">
        <v>2160677</v>
      </c>
      <c r="F14" s="128">
        <v>2244803</v>
      </c>
      <c r="G14" s="128">
        <v>0</v>
      </c>
      <c r="H14" s="128">
        <v>0</v>
      </c>
      <c r="I14" s="128">
        <v>3424004</v>
      </c>
      <c r="J14" s="128">
        <v>0</v>
      </c>
      <c r="K14" s="128">
        <v>0</v>
      </c>
      <c r="L14" s="128">
        <v>0</v>
      </c>
      <c r="M14" s="128">
        <v>24840</v>
      </c>
      <c r="N14" s="128">
        <v>0</v>
      </c>
      <c r="O14" s="128">
        <v>0</v>
      </c>
      <c r="P14" s="134">
        <v>0</v>
      </c>
      <c r="Q14" s="220"/>
      <c r="R14" s="220"/>
      <c r="S14" s="220"/>
      <c r="T14" s="102"/>
    </row>
    <row r="15" ht="20" customHeight="1" spans="1:20">
      <c r="A15" s="130" t="s">
        <v>138</v>
      </c>
      <c r="B15" s="129" t="s">
        <v>106</v>
      </c>
      <c r="C15" s="131" t="s">
        <v>139</v>
      </c>
      <c r="D15" s="128">
        <v>1229534</v>
      </c>
      <c r="E15" s="128">
        <v>0</v>
      </c>
      <c r="F15" s="128">
        <v>0</v>
      </c>
      <c r="G15" s="128">
        <v>0</v>
      </c>
      <c r="H15" s="128">
        <v>0</v>
      </c>
      <c r="I15" s="128">
        <v>1229534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34">
        <v>0</v>
      </c>
      <c r="Q15" s="220"/>
      <c r="R15" s="220"/>
      <c r="S15" s="220"/>
      <c r="T15" s="102"/>
    </row>
    <row r="16" ht="20" customHeight="1" spans="1:20">
      <c r="A16" s="130" t="s">
        <v>140</v>
      </c>
      <c r="B16" s="129" t="s">
        <v>106</v>
      </c>
      <c r="C16" s="131" t="s">
        <v>141</v>
      </c>
      <c r="D16" s="128">
        <v>1003070</v>
      </c>
      <c r="E16" s="128">
        <v>0</v>
      </c>
      <c r="F16" s="128">
        <v>0</v>
      </c>
      <c r="G16" s="128">
        <v>0</v>
      </c>
      <c r="H16" s="128">
        <v>0</v>
      </c>
      <c r="I16" s="128">
        <v>1003070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34">
        <v>0</v>
      </c>
      <c r="Q16" s="220"/>
      <c r="R16" s="220"/>
      <c r="S16" s="220"/>
      <c r="T16" s="102"/>
    </row>
    <row r="17" ht="20" customHeight="1" spans="1:20">
      <c r="A17" s="130" t="s">
        <v>142</v>
      </c>
      <c r="B17" s="129" t="s">
        <v>106</v>
      </c>
      <c r="C17" s="131" t="s">
        <v>143</v>
      </c>
      <c r="D17" s="128">
        <v>377575</v>
      </c>
      <c r="E17" s="128">
        <v>0</v>
      </c>
      <c r="F17" s="128">
        <v>0</v>
      </c>
      <c r="G17" s="128">
        <v>0</v>
      </c>
      <c r="H17" s="128">
        <v>0</v>
      </c>
      <c r="I17" s="128">
        <v>377575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34">
        <v>0</v>
      </c>
      <c r="Q17" s="220"/>
      <c r="R17" s="220"/>
      <c r="S17" s="220"/>
      <c r="T17" s="102"/>
    </row>
    <row r="18" ht="20" customHeight="1" spans="1:20">
      <c r="A18" s="130" t="s">
        <v>144</v>
      </c>
      <c r="B18" s="129" t="s">
        <v>106</v>
      </c>
      <c r="C18" s="131" t="s">
        <v>145</v>
      </c>
      <c r="D18" s="128">
        <v>69000</v>
      </c>
      <c r="E18" s="128">
        <v>0</v>
      </c>
      <c r="F18" s="128">
        <v>0</v>
      </c>
      <c r="G18" s="128">
        <v>0</v>
      </c>
      <c r="H18" s="128">
        <v>0</v>
      </c>
      <c r="I18" s="128">
        <v>69000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34">
        <v>0</v>
      </c>
      <c r="Q18" s="220"/>
      <c r="R18" s="220"/>
      <c r="S18" s="220"/>
      <c r="T18" s="102"/>
    </row>
    <row r="19" ht="20" customHeight="1" spans="1:20">
      <c r="A19" s="130" t="s">
        <v>146</v>
      </c>
      <c r="B19" s="129" t="s">
        <v>106</v>
      </c>
      <c r="C19" s="131" t="s">
        <v>147</v>
      </c>
      <c r="D19" s="128">
        <v>30000</v>
      </c>
      <c r="E19" s="128">
        <v>0</v>
      </c>
      <c r="F19" s="128"/>
      <c r="G19" s="128">
        <v>0</v>
      </c>
      <c r="H19" s="128">
        <v>0</v>
      </c>
      <c r="I19" s="128">
        <v>30000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34">
        <v>0</v>
      </c>
      <c r="Q19" s="220"/>
      <c r="R19" s="220"/>
      <c r="S19" s="220"/>
      <c r="T19" s="102"/>
    </row>
    <row r="20" ht="20" customHeight="1" spans="1:20">
      <c r="A20" s="130" t="s">
        <v>148</v>
      </c>
      <c r="B20" s="129" t="s">
        <v>106</v>
      </c>
      <c r="C20" s="131" t="s">
        <v>149</v>
      </c>
      <c r="D20" s="128">
        <v>1899166</v>
      </c>
      <c r="E20" s="128">
        <v>1446233</v>
      </c>
      <c r="F20" s="128">
        <v>379533</v>
      </c>
      <c r="G20" s="128">
        <v>0</v>
      </c>
      <c r="H20" s="128">
        <v>0</v>
      </c>
      <c r="I20" s="128">
        <v>50000</v>
      </c>
      <c r="J20" s="128">
        <v>0</v>
      </c>
      <c r="K20" s="128">
        <v>0</v>
      </c>
      <c r="L20" s="128">
        <v>0</v>
      </c>
      <c r="M20" s="128">
        <v>23400</v>
      </c>
      <c r="N20" s="128">
        <v>0</v>
      </c>
      <c r="O20" s="128">
        <v>0</v>
      </c>
      <c r="P20" s="134"/>
      <c r="Q20" s="220"/>
      <c r="R20" s="220"/>
      <c r="S20" s="220"/>
      <c r="T20" s="102"/>
    </row>
    <row r="21" ht="20" customHeight="1" spans="1:20">
      <c r="A21" s="130" t="s">
        <v>150</v>
      </c>
      <c r="B21" s="129" t="s">
        <v>106</v>
      </c>
      <c r="C21" s="131" t="s">
        <v>151</v>
      </c>
      <c r="D21" s="128">
        <f t="shared" ref="D21:I21" si="4">D22+D23</f>
        <v>1620351</v>
      </c>
      <c r="E21" s="128">
        <f t="shared" si="4"/>
        <v>0</v>
      </c>
      <c r="F21" s="128">
        <f t="shared" si="4"/>
        <v>70000</v>
      </c>
      <c r="G21" s="128">
        <f t="shared" si="4"/>
        <v>0</v>
      </c>
      <c r="H21" s="128">
        <f t="shared" si="4"/>
        <v>0</v>
      </c>
      <c r="I21" s="128">
        <f t="shared" si="4"/>
        <v>1550351</v>
      </c>
      <c r="J21" s="128">
        <v>0</v>
      </c>
      <c r="K21" s="128">
        <v>0</v>
      </c>
      <c r="L21" s="128">
        <v>0</v>
      </c>
      <c r="M21" s="128"/>
      <c r="N21" s="128">
        <v>0</v>
      </c>
      <c r="O21" s="128">
        <v>0</v>
      </c>
      <c r="P21" s="134">
        <v>0</v>
      </c>
      <c r="Q21" s="220"/>
      <c r="R21" s="220"/>
      <c r="S21" s="220"/>
      <c r="T21" s="102"/>
    </row>
    <row r="22" ht="20" customHeight="1" spans="1:19">
      <c r="A22" s="130" t="s">
        <v>152</v>
      </c>
      <c r="B22" s="129" t="s">
        <v>106</v>
      </c>
      <c r="C22" s="131" t="s">
        <v>132</v>
      </c>
      <c r="D22" s="128">
        <v>1550351</v>
      </c>
      <c r="E22" s="128"/>
      <c r="F22" s="128"/>
      <c r="G22" s="128">
        <v>0</v>
      </c>
      <c r="H22" s="128">
        <v>0</v>
      </c>
      <c r="I22" s="128">
        <v>1550351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34">
        <v>0</v>
      </c>
      <c r="Q22" s="220"/>
      <c r="R22" s="220"/>
      <c r="S22" s="220"/>
    </row>
    <row r="23" ht="20" customHeight="1" spans="1:19">
      <c r="A23" s="130" t="s">
        <v>153</v>
      </c>
      <c r="B23" s="129" t="s">
        <v>106</v>
      </c>
      <c r="C23" s="131" t="s">
        <v>154</v>
      </c>
      <c r="D23" s="128">
        <v>70000</v>
      </c>
      <c r="E23" s="128"/>
      <c r="F23" s="128">
        <v>70000</v>
      </c>
      <c r="G23" s="128">
        <v>0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34">
        <v>0</v>
      </c>
      <c r="Q23" s="220"/>
      <c r="R23" s="220"/>
      <c r="S23" s="220"/>
    </row>
    <row r="24" ht="20" customHeight="1" spans="1:19">
      <c r="A24" s="130" t="s">
        <v>155</v>
      </c>
      <c r="B24" s="129" t="s">
        <v>106</v>
      </c>
      <c r="C24" s="131" t="s">
        <v>156</v>
      </c>
      <c r="D24" s="132">
        <f t="shared" ref="D24:I24" si="5">D25+D29</f>
        <v>2397148</v>
      </c>
      <c r="E24" s="132">
        <f t="shared" si="5"/>
        <v>892291</v>
      </c>
      <c r="F24" s="132">
        <f t="shared" si="5"/>
        <v>0</v>
      </c>
      <c r="G24" s="132">
        <f t="shared" si="5"/>
        <v>0</v>
      </c>
      <c r="H24" s="132">
        <f t="shared" si="5"/>
        <v>0</v>
      </c>
      <c r="I24" s="132">
        <f t="shared" si="5"/>
        <v>1505127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0</v>
      </c>
      <c r="P24" s="134">
        <v>0</v>
      </c>
      <c r="Q24" s="136"/>
      <c r="R24" s="136"/>
      <c r="S24" s="96"/>
    </row>
    <row r="25" ht="20" customHeight="1" spans="1:19">
      <c r="A25" s="130" t="s">
        <v>157</v>
      </c>
      <c r="B25" s="129" t="s">
        <v>106</v>
      </c>
      <c r="C25" s="131" t="s">
        <v>158</v>
      </c>
      <c r="D25" s="132">
        <v>2136974</v>
      </c>
      <c r="E25" s="128">
        <f t="shared" ref="E25:I25" si="6">E26+E27</f>
        <v>801394</v>
      </c>
      <c r="F25" s="128">
        <f t="shared" si="6"/>
        <v>0</v>
      </c>
      <c r="G25" s="128">
        <f t="shared" si="6"/>
        <v>0</v>
      </c>
      <c r="H25" s="128">
        <f t="shared" si="6"/>
        <v>0</v>
      </c>
      <c r="I25" s="128">
        <f t="shared" si="6"/>
        <v>1335850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34">
        <v>0</v>
      </c>
      <c r="Q25" s="136"/>
      <c r="R25" s="136"/>
      <c r="S25" s="96"/>
    </row>
    <row r="26" ht="20" customHeight="1" spans="1:19">
      <c r="A26" s="130" t="s">
        <v>159</v>
      </c>
      <c r="B26" s="129" t="s">
        <v>106</v>
      </c>
      <c r="C26" s="133" t="s">
        <v>160</v>
      </c>
      <c r="D26" s="132">
        <v>1424829</v>
      </c>
      <c r="E26" s="132">
        <v>534262</v>
      </c>
      <c r="F26" s="132"/>
      <c r="G26" s="132"/>
      <c r="H26" s="132"/>
      <c r="I26" s="132">
        <v>890567</v>
      </c>
      <c r="J26" s="135"/>
      <c r="K26" s="135"/>
      <c r="L26" s="135"/>
      <c r="M26" s="135"/>
      <c r="N26" s="135"/>
      <c r="O26" s="135"/>
      <c r="P26" s="136"/>
      <c r="Q26" s="136"/>
      <c r="R26" s="136"/>
      <c r="S26" s="96"/>
    </row>
    <row r="27" ht="20" customHeight="1" spans="1:19">
      <c r="A27" s="130" t="s">
        <v>161</v>
      </c>
      <c r="B27" s="129" t="s">
        <v>106</v>
      </c>
      <c r="C27" s="133" t="s">
        <v>162</v>
      </c>
      <c r="D27" s="132">
        <v>712415</v>
      </c>
      <c r="E27" s="132">
        <v>267132</v>
      </c>
      <c r="F27" s="132"/>
      <c r="G27" s="132"/>
      <c r="H27" s="132"/>
      <c r="I27" s="132">
        <v>445283</v>
      </c>
      <c r="J27" s="135"/>
      <c r="K27" s="135"/>
      <c r="L27" s="135"/>
      <c r="M27" s="135"/>
      <c r="N27" s="135"/>
      <c r="O27" s="135"/>
      <c r="P27" s="136"/>
      <c r="Q27" s="136"/>
      <c r="R27" s="136"/>
      <c r="S27" s="96"/>
    </row>
    <row r="28" ht="20" customHeight="1" spans="1:19">
      <c r="A28" s="130" t="s">
        <v>163</v>
      </c>
      <c r="B28" s="129" t="s">
        <v>106</v>
      </c>
      <c r="C28" s="133" t="s">
        <v>164</v>
      </c>
      <c r="D28" s="132">
        <v>260174</v>
      </c>
      <c r="E28" s="132">
        <v>90897</v>
      </c>
      <c r="F28" s="132"/>
      <c r="G28" s="132"/>
      <c r="H28" s="132"/>
      <c r="I28" s="132">
        <v>169277</v>
      </c>
      <c r="J28" s="135"/>
      <c r="K28" s="135"/>
      <c r="L28" s="135"/>
      <c r="M28" s="135"/>
      <c r="N28" s="135"/>
      <c r="O28" s="135"/>
      <c r="P28" s="136"/>
      <c r="Q28" s="136"/>
      <c r="R28" s="136"/>
      <c r="S28" s="96"/>
    </row>
    <row r="29" ht="20" customHeight="1" spans="1:19">
      <c r="A29" s="130" t="s">
        <v>165</v>
      </c>
      <c r="B29" s="129" t="s">
        <v>106</v>
      </c>
      <c r="C29" s="133" t="s">
        <v>166</v>
      </c>
      <c r="D29" s="132">
        <v>260174</v>
      </c>
      <c r="E29" s="132">
        <v>90897</v>
      </c>
      <c r="F29" s="132"/>
      <c r="G29" s="132"/>
      <c r="H29" s="132"/>
      <c r="I29" s="132">
        <v>169277</v>
      </c>
      <c r="J29" s="135"/>
      <c r="K29" s="135"/>
      <c r="L29" s="135"/>
      <c r="M29" s="135"/>
      <c r="N29" s="135"/>
      <c r="O29" s="135"/>
      <c r="P29" s="136"/>
      <c r="Q29" s="136"/>
      <c r="R29" s="136"/>
      <c r="S29" s="96"/>
    </row>
    <row r="30" ht="20" customHeight="1" spans="1:19">
      <c r="A30" s="130" t="s">
        <v>167</v>
      </c>
      <c r="B30" s="129" t="s">
        <v>106</v>
      </c>
      <c r="C30" s="133" t="s">
        <v>168</v>
      </c>
      <c r="D30" s="132">
        <v>667890</v>
      </c>
      <c r="E30" s="132">
        <v>250436</v>
      </c>
      <c r="F30" s="132"/>
      <c r="G30" s="132"/>
      <c r="H30" s="132"/>
      <c r="I30" s="132">
        <v>417454</v>
      </c>
      <c r="J30" s="135"/>
      <c r="K30" s="135"/>
      <c r="L30" s="135"/>
      <c r="M30" s="135"/>
      <c r="N30" s="135"/>
      <c r="O30" s="135"/>
      <c r="P30" s="136"/>
      <c r="Q30" s="136"/>
      <c r="R30" s="136"/>
      <c r="S30" s="96"/>
    </row>
    <row r="31" ht="20" customHeight="1" spans="1:19">
      <c r="A31" s="130" t="s">
        <v>169</v>
      </c>
      <c r="B31" s="129" t="s">
        <v>106</v>
      </c>
      <c r="C31" s="133" t="s">
        <v>170</v>
      </c>
      <c r="D31" s="132">
        <v>667890</v>
      </c>
      <c r="E31" s="132">
        <v>250436</v>
      </c>
      <c r="F31" s="132"/>
      <c r="G31" s="132"/>
      <c r="H31" s="132"/>
      <c r="I31" s="132">
        <v>417454</v>
      </c>
      <c r="J31" s="135"/>
      <c r="K31" s="135"/>
      <c r="L31" s="135"/>
      <c r="M31" s="135"/>
      <c r="N31" s="135"/>
      <c r="O31" s="135"/>
      <c r="P31" s="136"/>
      <c r="Q31" s="136"/>
      <c r="R31" s="136"/>
      <c r="S31" s="96"/>
    </row>
    <row r="32" ht="20" customHeight="1" spans="1:19">
      <c r="A32" s="130" t="s">
        <v>171</v>
      </c>
      <c r="B32" s="129" t="s">
        <v>106</v>
      </c>
      <c r="C32" s="133" t="s">
        <v>172</v>
      </c>
      <c r="D32" s="132">
        <v>667890</v>
      </c>
      <c r="E32" s="132">
        <v>250436</v>
      </c>
      <c r="F32" s="132"/>
      <c r="G32" s="132"/>
      <c r="H32" s="132"/>
      <c r="I32" s="132">
        <v>417454</v>
      </c>
      <c r="J32" s="135"/>
      <c r="K32" s="135"/>
      <c r="L32" s="135"/>
      <c r="M32" s="135"/>
      <c r="N32" s="135"/>
      <c r="O32" s="135"/>
      <c r="P32" s="136"/>
      <c r="Q32" s="136"/>
      <c r="R32" s="136"/>
      <c r="S32" s="96"/>
    </row>
    <row r="33" ht="20" customHeight="1" spans="1:19">
      <c r="A33" s="130">
        <v>221</v>
      </c>
      <c r="B33" s="129" t="s">
        <v>106</v>
      </c>
      <c r="C33" s="133" t="s">
        <v>173</v>
      </c>
      <c r="D33" s="132">
        <v>1068623</v>
      </c>
      <c r="E33" s="132">
        <v>400698</v>
      </c>
      <c r="F33" s="132"/>
      <c r="G33" s="132"/>
      <c r="H33" s="132"/>
      <c r="I33" s="132">
        <v>667925</v>
      </c>
      <c r="J33" s="135"/>
      <c r="K33" s="135"/>
      <c r="L33" s="135"/>
      <c r="M33" s="135"/>
      <c r="N33" s="135"/>
      <c r="O33" s="135"/>
      <c r="P33" s="136"/>
      <c r="Q33" s="136"/>
      <c r="R33" s="136"/>
      <c r="S33" s="96"/>
    </row>
    <row r="34" ht="20" customHeight="1" spans="1:19">
      <c r="A34" s="130" t="s">
        <v>174</v>
      </c>
      <c r="B34" s="129" t="s">
        <v>106</v>
      </c>
      <c r="C34" s="133" t="s">
        <v>175</v>
      </c>
      <c r="D34" s="132">
        <v>1068623</v>
      </c>
      <c r="E34" s="132">
        <v>400698</v>
      </c>
      <c r="F34" s="132"/>
      <c r="G34" s="132"/>
      <c r="H34" s="132"/>
      <c r="I34" s="132">
        <v>667925</v>
      </c>
      <c r="J34" s="135"/>
      <c r="K34" s="135"/>
      <c r="L34" s="135"/>
      <c r="M34" s="135"/>
      <c r="N34" s="135"/>
      <c r="O34" s="135"/>
      <c r="P34" s="136"/>
      <c r="Q34" s="136"/>
      <c r="R34" s="136"/>
      <c r="S34" s="96"/>
    </row>
    <row r="35" ht="20" customHeight="1" spans="1:19">
      <c r="A35" s="130" t="s">
        <v>176</v>
      </c>
      <c r="B35" s="129" t="s">
        <v>106</v>
      </c>
      <c r="C35" s="133" t="s">
        <v>177</v>
      </c>
      <c r="D35" s="132">
        <v>1068623</v>
      </c>
      <c r="E35" s="132">
        <v>400698</v>
      </c>
      <c r="F35" s="132"/>
      <c r="G35" s="132"/>
      <c r="H35" s="132"/>
      <c r="I35" s="132">
        <v>667925</v>
      </c>
      <c r="J35" s="135"/>
      <c r="K35" s="135"/>
      <c r="L35" s="135"/>
      <c r="M35" s="135"/>
      <c r="N35" s="135"/>
      <c r="O35" s="135"/>
      <c r="P35" s="136"/>
      <c r="Q35" s="136"/>
      <c r="R35" s="136"/>
      <c r="S35" s="96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9"/>
  <sheetViews>
    <sheetView showGridLines="0" showZeros="0" workbookViewId="0">
      <selection activeCell="F6" sqref="F6:J6"/>
    </sheetView>
  </sheetViews>
  <sheetFormatPr defaultColWidth="9.12222222222222" defaultRowHeight="11.25"/>
  <cols>
    <col min="1" max="1" width="20.5111111111111" style="75" customWidth="1"/>
    <col min="2" max="2" width="14.8666666666667" style="75" customWidth="1"/>
    <col min="3" max="3" width="59.3555555555556" style="75" customWidth="1"/>
    <col min="4" max="4" width="17.8777777777778" style="75" customWidth="1"/>
    <col min="5" max="5" width="17.1222222222222" style="75" customWidth="1"/>
    <col min="6" max="6" width="18.3777777777778" style="75" customWidth="1"/>
    <col min="7" max="7" width="17" style="75" customWidth="1"/>
    <col min="8" max="12" width="14" style="75" customWidth="1"/>
    <col min="13" max="15" width="9.12222222222222" style="75"/>
    <col min="16" max="24" width="13.4777777777778" style="75" customWidth="1"/>
    <col min="25" max="16384" width="9.12222222222222" style="75"/>
  </cols>
  <sheetData>
    <row r="1" ht="23.25" customHeight="1" spans="1:12">
      <c r="A1" s="176"/>
      <c r="B1" s="177"/>
      <c r="C1" s="76"/>
      <c r="D1" s="189"/>
      <c r="E1" s="189"/>
      <c r="F1" s="189"/>
      <c r="G1" s="189"/>
      <c r="H1" s="189"/>
      <c r="I1" s="189"/>
      <c r="J1" s="189"/>
      <c r="K1" s="198" t="s">
        <v>650</v>
      </c>
      <c r="L1" s="198"/>
    </row>
    <row r="2" ht="23.25" customHeight="1" spans="1:12">
      <c r="A2" s="190" t="s">
        <v>651</v>
      </c>
      <c r="B2" s="191"/>
      <c r="C2" s="190"/>
      <c r="D2" s="191"/>
      <c r="E2" s="191"/>
      <c r="F2" s="191"/>
      <c r="G2" s="191"/>
      <c r="H2" s="191"/>
      <c r="I2" s="191"/>
      <c r="J2" s="191"/>
      <c r="K2" s="191"/>
      <c r="L2" s="191"/>
    </row>
    <row r="3" ht="23.25" customHeight="1" spans="1:12">
      <c r="A3" s="202"/>
      <c r="B3" s="203"/>
      <c r="C3" s="203"/>
      <c r="D3" s="203"/>
      <c r="E3" s="204"/>
      <c r="F3" s="204"/>
      <c r="G3" s="204"/>
      <c r="H3" s="204"/>
      <c r="I3" s="204"/>
      <c r="K3" s="208"/>
      <c r="L3" s="209" t="s">
        <v>88</v>
      </c>
    </row>
    <row r="4" s="74" customFormat="1" ht="23.25" customHeight="1" spans="1:12">
      <c r="A4" s="80" t="s">
        <v>124</v>
      </c>
      <c r="B4" s="80" t="s">
        <v>89</v>
      </c>
      <c r="C4" s="81" t="s">
        <v>338</v>
      </c>
      <c r="D4" s="194" t="s">
        <v>126</v>
      </c>
      <c r="E4" s="80" t="s">
        <v>640</v>
      </c>
      <c r="F4" s="80"/>
      <c r="G4" s="80"/>
      <c r="H4" s="80"/>
      <c r="I4" s="80"/>
      <c r="J4" s="80" t="s">
        <v>644</v>
      </c>
      <c r="K4" s="80"/>
      <c r="L4" s="80"/>
    </row>
    <row r="5" s="74" customFormat="1" ht="36.75" customHeight="1" spans="1:12">
      <c r="A5" s="80"/>
      <c r="B5" s="80"/>
      <c r="C5" s="85"/>
      <c r="D5" s="196"/>
      <c r="E5" s="80" t="s">
        <v>105</v>
      </c>
      <c r="F5" s="80" t="s">
        <v>652</v>
      </c>
      <c r="G5" s="80" t="s">
        <v>228</v>
      </c>
      <c r="H5" s="80" t="s">
        <v>229</v>
      </c>
      <c r="I5" s="80" t="s">
        <v>230</v>
      </c>
      <c r="J5" s="80" t="s">
        <v>105</v>
      </c>
      <c r="K5" s="80" t="s">
        <v>211</v>
      </c>
      <c r="L5" s="80" t="s">
        <v>653</v>
      </c>
    </row>
    <row r="6" s="74" customFormat="1" ht="19" customHeight="1" spans="1:12">
      <c r="A6" s="126"/>
      <c r="B6" s="205" t="s">
        <v>105</v>
      </c>
      <c r="C6" s="127"/>
      <c r="D6" s="132">
        <v>13759130</v>
      </c>
      <c r="E6" s="132">
        <v>5150335</v>
      </c>
      <c r="F6" s="206">
        <v>3517559</v>
      </c>
      <c r="G6" s="206">
        <v>1142697</v>
      </c>
      <c r="H6" s="206">
        <v>400698</v>
      </c>
      <c r="I6" s="132">
        <v>89381</v>
      </c>
      <c r="J6" s="128">
        <v>8608795</v>
      </c>
      <c r="K6" s="128">
        <v>8608795</v>
      </c>
      <c r="L6" s="210">
        <v>0</v>
      </c>
    </row>
    <row r="7" ht="19" customHeight="1" spans="1:12">
      <c r="A7" s="126"/>
      <c r="B7" s="129" t="s">
        <v>106</v>
      </c>
      <c r="C7" s="129" t="s">
        <v>107</v>
      </c>
      <c r="D7" s="132">
        <v>13759130</v>
      </c>
      <c r="E7" s="132">
        <f>D7-J7</f>
        <v>5150335</v>
      </c>
      <c r="F7" s="132">
        <f>E7-G7-H7-I7</f>
        <v>3517559</v>
      </c>
      <c r="G7" s="132">
        <f t="shared" ref="G7:K7" si="0">G8+G18+G24+G27</f>
        <v>1142697</v>
      </c>
      <c r="H7" s="132">
        <f t="shared" si="0"/>
        <v>400698</v>
      </c>
      <c r="I7" s="132">
        <f t="shared" si="0"/>
        <v>89381</v>
      </c>
      <c r="J7" s="128">
        <f t="shared" si="0"/>
        <v>8608795</v>
      </c>
      <c r="K7" s="128">
        <f t="shared" si="0"/>
        <v>8608795</v>
      </c>
      <c r="L7" s="210">
        <v>0</v>
      </c>
    </row>
    <row r="8" ht="19" customHeight="1" spans="1:23">
      <c r="A8" s="130" t="s">
        <v>133</v>
      </c>
      <c r="B8" s="129" t="s">
        <v>106</v>
      </c>
      <c r="C8" s="131" t="s">
        <v>134</v>
      </c>
      <c r="D8" s="132">
        <f t="shared" ref="D8:D16" si="1">E8+J8</f>
        <v>9625199</v>
      </c>
      <c r="E8" s="132">
        <v>3606910</v>
      </c>
      <c r="F8" s="132">
        <v>3517559</v>
      </c>
      <c r="G8" s="132">
        <v>0</v>
      </c>
      <c r="H8" s="132">
        <v>0</v>
      </c>
      <c r="I8" s="132">
        <v>89381</v>
      </c>
      <c r="J8" s="207">
        <f>J9+J16</f>
        <v>6018289</v>
      </c>
      <c r="K8" s="207">
        <f>K9+K16</f>
        <v>6018289</v>
      </c>
      <c r="L8" s="210">
        <v>0</v>
      </c>
      <c r="O8" s="211"/>
      <c r="P8" s="211"/>
      <c r="Q8" s="211"/>
      <c r="R8" s="211"/>
      <c r="S8" s="211"/>
      <c r="T8" s="211"/>
      <c r="U8" s="211"/>
      <c r="V8" s="211"/>
      <c r="W8" s="211"/>
    </row>
    <row r="9" ht="19" customHeight="1" spans="1:23">
      <c r="A9" s="130" t="s">
        <v>135</v>
      </c>
      <c r="B9" s="129" t="s">
        <v>106</v>
      </c>
      <c r="C9" s="131" t="s">
        <v>136</v>
      </c>
      <c r="D9" s="132">
        <f t="shared" si="1"/>
        <v>8604491</v>
      </c>
      <c r="E9" s="132">
        <v>3606910</v>
      </c>
      <c r="F9" s="132">
        <v>3517559</v>
      </c>
      <c r="G9" s="132">
        <v>0</v>
      </c>
      <c r="H9" s="132">
        <v>0</v>
      </c>
      <c r="I9" s="132">
        <v>89381</v>
      </c>
      <c r="J9" s="207">
        <f>J10+J11+J12+J13+J14+J15</f>
        <v>4997581</v>
      </c>
      <c r="K9" s="207">
        <f>K10+K11+K12+K13+K14+K15</f>
        <v>4997581</v>
      </c>
      <c r="L9" s="210">
        <v>0</v>
      </c>
      <c r="O9" s="211"/>
      <c r="P9" s="212"/>
      <c r="Q9" s="212"/>
      <c r="R9" s="212"/>
      <c r="S9" s="212"/>
      <c r="T9" s="212"/>
      <c r="U9" s="212"/>
      <c r="V9" s="213"/>
      <c r="W9" s="213"/>
    </row>
    <row r="10" ht="19" customHeight="1" spans="1:23">
      <c r="A10" s="130" t="s">
        <v>137</v>
      </c>
      <c r="B10" s="129" t="s">
        <v>106</v>
      </c>
      <c r="C10" s="131" t="s">
        <v>132</v>
      </c>
      <c r="D10" s="132">
        <f t="shared" si="1"/>
        <v>2242375</v>
      </c>
      <c r="E10" s="132">
        <v>2160677</v>
      </c>
      <c r="F10" s="132">
        <v>2106677</v>
      </c>
      <c r="G10" s="132"/>
      <c r="H10" s="132"/>
      <c r="I10" s="132">
        <v>54000</v>
      </c>
      <c r="J10" s="128">
        <v>81698</v>
      </c>
      <c r="K10" s="128">
        <v>81698</v>
      </c>
      <c r="L10" s="210"/>
      <c r="O10" s="211"/>
      <c r="P10" s="212"/>
      <c r="Q10" s="212"/>
      <c r="R10" s="212"/>
      <c r="S10" s="212"/>
      <c r="T10" s="212"/>
      <c r="U10" s="212"/>
      <c r="V10" s="212"/>
      <c r="W10" s="212"/>
    </row>
    <row r="11" ht="19" customHeight="1" spans="1:23">
      <c r="A11" s="130" t="s">
        <v>138</v>
      </c>
      <c r="B11" s="129" t="s">
        <v>106</v>
      </c>
      <c r="C11" s="131" t="s">
        <v>139</v>
      </c>
      <c r="D11" s="132">
        <f t="shared" si="1"/>
        <v>948275</v>
      </c>
      <c r="E11" s="207">
        <v>0</v>
      </c>
      <c r="F11" s="132"/>
      <c r="G11" s="132"/>
      <c r="H11" s="132"/>
      <c r="I11" s="132"/>
      <c r="J11" s="128">
        <v>948275</v>
      </c>
      <c r="K11" s="128">
        <v>948275</v>
      </c>
      <c r="L11" s="210"/>
      <c r="O11" s="211"/>
      <c r="P11" s="212"/>
      <c r="Q11" s="212"/>
      <c r="R11" s="212"/>
      <c r="S11" s="212"/>
      <c r="T11" s="212"/>
      <c r="U11" s="214"/>
      <c r="V11" s="213"/>
      <c r="W11" s="213"/>
    </row>
    <row r="12" ht="19" customHeight="1" spans="1:23">
      <c r="A12" s="130" t="s">
        <v>140</v>
      </c>
      <c r="B12" s="129" t="s">
        <v>106</v>
      </c>
      <c r="C12" s="131" t="s">
        <v>141</v>
      </c>
      <c r="D12" s="132">
        <f t="shared" si="1"/>
        <v>804490</v>
      </c>
      <c r="E12" s="207">
        <v>0</v>
      </c>
      <c r="F12" s="132"/>
      <c r="G12" s="132"/>
      <c r="H12" s="132"/>
      <c r="I12" s="132"/>
      <c r="J12" s="128">
        <v>804490</v>
      </c>
      <c r="K12" s="128">
        <v>804490</v>
      </c>
      <c r="L12" s="210"/>
      <c r="O12" s="211"/>
      <c r="P12" s="212"/>
      <c r="Q12" s="213"/>
      <c r="R12" s="212"/>
      <c r="S12" s="212"/>
      <c r="T12" s="212"/>
      <c r="U12" s="212"/>
      <c r="V12" s="213"/>
      <c r="W12" s="213"/>
    </row>
    <row r="13" ht="19" customHeight="1" spans="1:23">
      <c r="A13" s="130" t="s">
        <v>142</v>
      </c>
      <c r="B13" s="129" t="s">
        <v>106</v>
      </c>
      <c r="C13" s="131" t="s">
        <v>143</v>
      </c>
      <c r="D13" s="132">
        <f t="shared" si="1"/>
        <v>2195307</v>
      </c>
      <c r="E13" s="207">
        <v>0</v>
      </c>
      <c r="F13" s="132"/>
      <c r="G13" s="132"/>
      <c r="H13" s="132"/>
      <c r="I13" s="132"/>
      <c r="J13" s="128">
        <v>2195307</v>
      </c>
      <c r="K13" s="128">
        <v>2195307</v>
      </c>
      <c r="L13" s="210"/>
      <c r="O13" s="211"/>
      <c r="P13" s="212"/>
      <c r="Q13" s="213"/>
      <c r="R13" s="212"/>
      <c r="S13" s="212"/>
      <c r="T13" s="212"/>
      <c r="U13" s="212"/>
      <c r="V13" s="213"/>
      <c r="W13" s="213"/>
    </row>
    <row r="14" ht="19" customHeight="1" spans="1:23">
      <c r="A14" s="130" t="s">
        <v>144</v>
      </c>
      <c r="B14" s="129" t="s">
        <v>106</v>
      </c>
      <c r="C14" s="131" t="s">
        <v>145</v>
      </c>
      <c r="D14" s="132">
        <f t="shared" si="1"/>
        <v>967811</v>
      </c>
      <c r="E14" s="207">
        <v>0</v>
      </c>
      <c r="F14" s="132"/>
      <c r="G14" s="155"/>
      <c r="H14" s="132"/>
      <c r="I14" s="132"/>
      <c r="J14" s="128">
        <v>967811</v>
      </c>
      <c r="K14" s="128">
        <v>967811</v>
      </c>
      <c r="L14" s="210"/>
      <c r="O14" s="211"/>
      <c r="P14" s="212"/>
      <c r="Q14" s="213"/>
      <c r="R14" s="212"/>
      <c r="S14" s="212"/>
      <c r="T14" s="212"/>
      <c r="U14" s="212"/>
      <c r="V14" s="213"/>
      <c r="W14" s="213"/>
    </row>
    <row r="15" ht="19" customHeight="1" spans="1:23">
      <c r="A15" s="130" t="s">
        <v>148</v>
      </c>
      <c r="B15" s="129" t="s">
        <v>106</v>
      </c>
      <c r="C15" s="131" t="s">
        <v>149</v>
      </c>
      <c r="D15" s="132">
        <f t="shared" si="1"/>
        <v>1446233</v>
      </c>
      <c r="E15" s="207">
        <f>F15+G15+H15+I15</f>
        <v>1446233</v>
      </c>
      <c r="F15" s="132">
        <v>1410852</v>
      </c>
      <c r="G15" s="155"/>
      <c r="H15" s="132"/>
      <c r="I15" s="132">
        <v>35381</v>
      </c>
      <c r="J15" s="128"/>
      <c r="K15" s="128"/>
      <c r="L15" s="210"/>
      <c r="O15" s="211"/>
      <c r="P15" s="212"/>
      <c r="Q15" s="213"/>
      <c r="R15" s="212"/>
      <c r="S15" s="214"/>
      <c r="T15" s="212"/>
      <c r="U15" s="212"/>
      <c r="V15" s="213"/>
      <c r="W15" s="213"/>
    </row>
    <row r="16" ht="19" customHeight="1" spans="1:23">
      <c r="A16" s="130" t="s">
        <v>150</v>
      </c>
      <c r="B16" s="129" t="s">
        <v>106</v>
      </c>
      <c r="C16" s="131" t="s">
        <v>151</v>
      </c>
      <c r="D16" s="132">
        <f>D17</f>
        <v>1020708</v>
      </c>
      <c r="E16" s="132">
        <f t="shared" ref="E16:K16" si="2">E17</f>
        <v>0</v>
      </c>
      <c r="F16" s="132">
        <f t="shared" si="2"/>
        <v>0</v>
      </c>
      <c r="G16" s="132">
        <f t="shared" si="2"/>
        <v>0</v>
      </c>
      <c r="H16" s="132">
        <f t="shared" si="2"/>
        <v>0</v>
      </c>
      <c r="I16" s="132">
        <f t="shared" si="2"/>
        <v>0</v>
      </c>
      <c r="J16" s="128">
        <f t="shared" si="2"/>
        <v>1020708</v>
      </c>
      <c r="K16" s="128">
        <f t="shared" si="2"/>
        <v>1020708</v>
      </c>
      <c r="L16" s="210"/>
      <c r="O16" s="211"/>
      <c r="P16" s="212"/>
      <c r="Q16" s="213"/>
      <c r="R16" s="212"/>
      <c r="S16" s="214"/>
      <c r="T16" s="212"/>
      <c r="U16" s="212"/>
      <c r="V16" s="213"/>
      <c r="W16" s="213"/>
    </row>
    <row r="17" ht="19" customHeight="1" spans="1:23">
      <c r="A17" s="130" t="s">
        <v>152</v>
      </c>
      <c r="B17" s="129" t="s">
        <v>106</v>
      </c>
      <c r="C17" s="131" t="s">
        <v>132</v>
      </c>
      <c r="D17" s="132">
        <f>E17+J17</f>
        <v>1020708</v>
      </c>
      <c r="E17" s="207"/>
      <c r="F17" s="132"/>
      <c r="G17" s="155"/>
      <c r="H17" s="132"/>
      <c r="I17" s="132"/>
      <c r="J17" s="207">
        <v>1020708</v>
      </c>
      <c r="K17" s="207">
        <v>1020708</v>
      </c>
      <c r="L17" s="210"/>
      <c r="O17" s="211"/>
      <c r="P17" s="211"/>
      <c r="Q17" s="211"/>
      <c r="R17" s="211"/>
      <c r="S17" s="211"/>
      <c r="T17" s="211"/>
      <c r="U17" s="211"/>
      <c r="V17" s="211"/>
      <c r="W17" s="211"/>
    </row>
    <row r="18" ht="19" customHeight="1" spans="1:12">
      <c r="A18" s="130" t="s">
        <v>155</v>
      </c>
      <c r="B18" s="129" t="s">
        <v>106</v>
      </c>
      <c r="C18" s="131" t="s">
        <v>156</v>
      </c>
      <c r="D18" s="132">
        <f t="shared" ref="D18:D29" si="3">E18+J18</f>
        <v>2397418</v>
      </c>
      <c r="E18" s="132">
        <f>E19+E23</f>
        <v>892291</v>
      </c>
      <c r="F18" s="132"/>
      <c r="G18" s="132">
        <f>G19+G22</f>
        <v>892261</v>
      </c>
      <c r="H18" s="132"/>
      <c r="I18" s="132"/>
      <c r="J18" s="132">
        <f>J19+J23</f>
        <v>1505127</v>
      </c>
      <c r="K18" s="132">
        <f>K19+K23</f>
        <v>1505127</v>
      </c>
      <c r="L18" s="210"/>
    </row>
    <row r="19" ht="19" customHeight="1" spans="1:12">
      <c r="A19" s="130" t="s">
        <v>157</v>
      </c>
      <c r="B19" s="129" t="s">
        <v>106</v>
      </c>
      <c r="C19" s="131" t="s">
        <v>158</v>
      </c>
      <c r="D19" s="132">
        <f t="shared" si="3"/>
        <v>2137244</v>
      </c>
      <c r="E19" s="207">
        <f>E20+E21</f>
        <v>801394</v>
      </c>
      <c r="F19" s="132"/>
      <c r="G19" s="132">
        <f t="shared" ref="G19:K19" si="4">G20+G21</f>
        <v>801394</v>
      </c>
      <c r="H19" s="132"/>
      <c r="I19" s="132"/>
      <c r="J19" s="207">
        <f t="shared" si="4"/>
        <v>1335850</v>
      </c>
      <c r="K19" s="207">
        <f t="shared" si="4"/>
        <v>1335850</v>
      </c>
      <c r="L19" s="210"/>
    </row>
    <row r="20" ht="19" customHeight="1" spans="1:12">
      <c r="A20" s="130" t="s">
        <v>159</v>
      </c>
      <c r="B20" s="129" t="s">
        <v>106</v>
      </c>
      <c r="C20" s="131" t="s">
        <v>160</v>
      </c>
      <c r="D20" s="132">
        <f t="shared" si="3"/>
        <v>1424829</v>
      </c>
      <c r="E20" s="132">
        <v>534262</v>
      </c>
      <c r="F20" s="132"/>
      <c r="G20" s="132">
        <v>534262</v>
      </c>
      <c r="H20" s="132"/>
      <c r="I20" s="132"/>
      <c r="J20" s="132">
        <v>890567</v>
      </c>
      <c r="K20" s="132">
        <v>890567</v>
      </c>
      <c r="L20" s="210"/>
    </row>
    <row r="21" ht="19" customHeight="1" spans="1:12">
      <c r="A21" s="130" t="s">
        <v>161</v>
      </c>
      <c r="B21" s="129" t="s">
        <v>106</v>
      </c>
      <c r="C21" s="131" t="s">
        <v>162</v>
      </c>
      <c r="D21" s="132">
        <f t="shared" si="3"/>
        <v>712415</v>
      </c>
      <c r="E21" s="132">
        <v>267132</v>
      </c>
      <c r="F21" s="132"/>
      <c r="G21" s="132">
        <v>267132</v>
      </c>
      <c r="H21" s="155"/>
      <c r="I21" s="132"/>
      <c r="J21" s="132">
        <v>445283</v>
      </c>
      <c r="K21" s="132">
        <v>445283</v>
      </c>
      <c r="L21" s="210"/>
    </row>
    <row r="22" ht="19" customHeight="1" spans="1:12">
      <c r="A22" s="130" t="s">
        <v>163</v>
      </c>
      <c r="B22" s="129" t="s">
        <v>106</v>
      </c>
      <c r="C22" s="131" t="s">
        <v>164</v>
      </c>
      <c r="D22" s="132">
        <f t="shared" si="3"/>
        <v>260174</v>
      </c>
      <c r="E22" s="132">
        <v>90897</v>
      </c>
      <c r="F22" s="132"/>
      <c r="G22" s="132">
        <v>90867</v>
      </c>
      <c r="H22" s="155"/>
      <c r="I22" s="132"/>
      <c r="J22" s="132">
        <v>169277</v>
      </c>
      <c r="K22" s="132">
        <v>169277</v>
      </c>
      <c r="L22" s="210"/>
    </row>
    <row r="23" ht="19" customHeight="1" spans="1:12">
      <c r="A23" s="130" t="s">
        <v>165</v>
      </c>
      <c r="B23" s="129" t="s">
        <v>106</v>
      </c>
      <c r="C23" s="131" t="s">
        <v>166</v>
      </c>
      <c r="D23" s="132">
        <f t="shared" si="3"/>
        <v>260174</v>
      </c>
      <c r="E23" s="132">
        <v>90897</v>
      </c>
      <c r="F23" s="132"/>
      <c r="G23" s="132">
        <v>90867</v>
      </c>
      <c r="H23" s="155"/>
      <c r="I23" s="132"/>
      <c r="J23" s="132">
        <v>169277</v>
      </c>
      <c r="K23" s="132">
        <v>169277</v>
      </c>
      <c r="L23" s="210"/>
    </row>
    <row r="24" ht="18" customHeight="1" spans="1:12">
      <c r="A24" s="130" t="s">
        <v>167</v>
      </c>
      <c r="B24" s="129" t="s">
        <v>106</v>
      </c>
      <c r="C24" s="131" t="s">
        <v>168</v>
      </c>
      <c r="D24" s="132">
        <f t="shared" si="3"/>
        <v>667890</v>
      </c>
      <c r="E24" s="132">
        <v>250436</v>
      </c>
      <c r="F24" s="155"/>
      <c r="G24" s="132">
        <v>250436</v>
      </c>
      <c r="H24" s="155"/>
      <c r="I24" s="155"/>
      <c r="J24" s="132">
        <v>417454</v>
      </c>
      <c r="K24" s="132">
        <v>417454</v>
      </c>
      <c r="L24" s="155"/>
    </row>
    <row r="25" ht="18" customHeight="1" spans="1:12">
      <c r="A25" s="130" t="s">
        <v>169</v>
      </c>
      <c r="B25" s="129" t="s">
        <v>106</v>
      </c>
      <c r="C25" s="131" t="s">
        <v>170</v>
      </c>
      <c r="D25" s="132">
        <f t="shared" si="3"/>
        <v>667890</v>
      </c>
      <c r="E25" s="132">
        <v>250436</v>
      </c>
      <c r="F25" s="155"/>
      <c r="G25" s="132">
        <v>250436</v>
      </c>
      <c r="H25" s="155"/>
      <c r="I25" s="155"/>
      <c r="J25" s="132">
        <v>417454</v>
      </c>
      <c r="K25" s="132">
        <v>417454</v>
      </c>
      <c r="L25" s="155"/>
    </row>
    <row r="26" ht="18" customHeight="1" spans="1:12">
      <c r="A26" s="130" t="s">
        <v>171</v>
      </c>
      <c r="B26" s="129" t="s">
        <v>106</v>
      </c>
      <c r="C26" s="131" t="s">
        <v>172</v>
      </c>
      <c r="D26" s="132">
        <f t="shared" si="3"/>
        <v>667890</v>
      </c>
      <c r="E26" s="132">
        <v>250436</v>
      </c>
      <c r="F26" s="155"/>
      <c r="G26" s="132">
        <v>250436</v>
      </c>
      <c r="H26" s="155"/>
      <c r="I26" s="155"/>
      <c r="J26" s="132">
        <v>417454</v>
      </c>
      <c r="K26" s="132">
        <v>417454</v>
      </c>
      <c r="L26" s="155"/>
    </row>
    <row r="27" ht="18" customHeight="1" spans="1:12">
      <c r="A27" s="130">
        <v>221</v>
      </c>
      <c r="B27" s="129" t="s">
        <v>106</v>
      </c>
      <c r="C27" s="131" t="s">
        <v>173</v>
      </c>
      <c r="D27" s="132">
        <f t="shared" si="3"/>
        <v>1068623</v>
      </c>
      <c r="E27" s="132">
        <v>400698</v>
      </c>
      <c r="F27" s="155"/>
      <c r="G27" s="155"/>
      <c r="H27" s="132">
        <v>400698</v>
      </c>
      <c r="I27" s="155"/>
      <c r="J27" s="132">
        <v>667925</v>
      </c>
      <c r="K27" s="132">
        <v>667925</v>
      </c>
      <c r="L27" s="155"/>
    </row>
    <row r="28" ht="18" customHeight="1" spans="1:12">
      <c r="A28" s="130" t="s">
        <v>174</v>
      </c>
      <c r="B28" s="129" t="s">
        <v>106</v>
      </c>
      <c r="C28" s="131" t="s">
        <v>175</v>
      </c>
      <c r="D28" s="132">
        <f t="shared" si="3"/>
        <v>1068623</v>
      </c>
      <c r="E28" s="132">
        <v>400698</v>
      </c>
      <c r="F28" s="155"/>
      <c r="G28" s="155"/>
      <c r="H28" s="132">
        <v>400698</v>
      </c>
      <c r="I28" s="155"/>
      <c r="J28" s="132">
        <v>667925</v>
      </c>
      <c r="K28" s="132">
        <v>667925</v>
      </c>
      <c r="L28" s="155"/>
    </row>
    <row r="29" ht="18" customHeight="1" spans="1:12">
      <c r="A29" s="130" t="s">
        <v>176</v>
      </c>
      <c r="B29" s="129" t="s">
        <v>106</v>
      </c>
      <c r="C29" s="131" t="s">
        <v>177</v>
      </c>
      <c r="D29" s="132">
        <f t="shared" si="3"/>
        <v>1068623</v>
      </c>
      <c r="E29" s="132">
        <v>400698</v>
      </c>
      <c r="F29" s="155"/>
      <c r="G29" s="155"/>
      <c r="H29" s="132">
        <v>400698</v>
      </c>
      <c r="I29" s="155"/>
      <c r="J29" s="132">
        <v>667925</v>
      </c>
      <c r="K29" s="132">
        <v>667925</v>
      </c>
      <c r="L29" s="155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0"/>
  <sheetViews>
    <sheetView showGridLines="0" showZeros="0" zoomScale="85" zoomScaleNormal="85" workbookViewId="0">
      <selection activeCell="F6" sqref="F6:O6"/>
    </sheetView>
  </sheetViews>
  <sheetFormatPr defaultColWidth="9.12222222222222" defaultRowHeight="11.25"/>
  <cols>
    <col min="1" max="1" width="19.5" style="75" customWidth="1"/>
    <col min="2" max="2" width="16.3333333333333" style="75" customWidth="1"/>
    <col min="3" max="3" width="56.8333333333333" style="75" customWidth="1"/>
    <col min="4" max="4" width="14.8777777777778" style="75" customWidth="1"/>
    <col min="5" max="5" width="14.3777777777778" style="75" customWidth="1"/>
    <col min="6" max="6" width="16.1222222222222" style="75" customWidth="1"/>
    <col min="7" max="7" width="12.8777777777778" style="75" customWidth="1"/>
    <col min="8" max="8" width="10.6222222222222" style="75" customWidth="1"/>
    <col min="9" max="9" width="13.1666666666667" style="75" customWidth="1"/>
    <col min="10" max="11" width="15.1222222222222" style="75" customWidth="1"/>
    <col min="12" max="12" width="11.8333333333333" style="75" customWidth="1"/>
    <col min="13" max="13" width="16" style="75" customWidth="1"/>
    <col min="14" max="14" width="13.1222222222222" style="75" customWidth="1"/>
    <col min="15" max="16" width="12.8333333333333" style="75" customWidth="1"/>
    <col min="17" max="17" width="12.3333333333333" style="75" customWidth="1"/>
    <col min="18" max="16384" width="9.12222222222222" style="75"/>
  </cols>
  <sheetData>
    <row r="1" s="75" customFormat="1" ht="22.5" customHeight="1" spans="1:18">
      <c r="A1" s="176"/>
      <c r="B1" s="177"/>
      <c r="C1" s="76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98" t="s">
        <v>654</v>
      </c>
      <c r="Q1" s="198"/>
      <c r="R1" s="102"/>
    </row>
    <row r="2" s="75" customFormat="1" ht="22.5" customHeight="1" spans="1:18">
      <c r="A2" s="190" t="s">
        <v>655</v>
      </c>
      <c r="B2" s="191"/>
      <c r="C2" s="191"/>
      <c r="D2" s="190"/>
      <c r="E2" s="191"/>
      <c r="F2" s="191"/>
      <c r="G2" s="192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02"/>
    </row>
    <row r="3" s="74" customFormat="1" ht="22.5" customHeight="1" spans="1:18">
      <c r="A3" s="178"/>
      <c r="B3" s="179"/>
      <c r="C3" s="179"/>
      <c r="D3" s="179"/>
      <c r="E3" s="179"/>
      <c r="F3" s="179"/>
      <c r="G3" s="179"/>
      <c r="H3" s="193"/>
      <c r="I3" s="193"/>
      <c r="J3" s="193"/>
      <c r="K3" s="193"/>
      <c r="L3" s="193"/>
      <c r="M3" s="193"/>
      <c r="N3" s="193"/>
      <c r="O3" s="193"/>
      <c r="P3" s="199" t="s">
        <v>88</v>
      </c>
      <c r="Q3" s="199"/>
      <c r="R3" s="104"/>
    </row>
    <row r="4" s="74" customFormat="1" ht="22.5" customHeight="1" spans="1:18">
      <c r="A4" s="85" t="s">
        <v>124</v>
      </c>
      <c r="B4" s="194" t="s">
        <v>89</v>
      </c>
      <c r="C4" s="195" t="s">
        <v>338</v>
      </c>
      <c r="D4" s="81" t="s">
        <v>91</v>
      </c>
      <c r="E4" s="85" t="s">
        <v>641</v>
      </c>
      <c r="F4" s="85"/>
      <c r="G4" s="85"/>
      <c r="H4" s="85"/>
      <c r="I4" s="85"/>
      <c r="J4" s="85"/>
      <c r="K4" s="85"/>
      <c r="L4" s="85"/>
      <c r="M4" s="85"/>
      <c r="N4" s="85"/>
      <c r="O4" s="200" t="s">
        <v>644</v>
      </c>
      <c r="P4" s="200"/>
      <c r="Q4" s="200"/>
      <c r="R4" s="104"/>
    </row>
    <row r="5" s="74" customFormat="1" ht="39" customHeight="1" spans="1:18">
      <c r="A5" s="85"/>
      <c r="B5" s="196"/>
      <c r="C5" s="197"/>
      <c r="D5" s="85"/>
      <c r="E5" s="194" t="s">
        <v>105</v>
      </c>
      <c r="F5" s="82" t="s">
        <v>656</v>
      </c>
      <c r="G5" s="82" t="s">
        <v>258</v>
      </c>
      <c r="H5" s="82" t="s">
        <v>259</v>
      </c>
      <c r="I5" s="82" t="s">
        <v>657</v>
      </c>
      <c r="J5" s="82" t="s">
        <v>261</v>
      </c>
      <c r="K5" s="82" t="s">
        <v>257</v>
      </c>
      <c r="L5" s="82" t="s">
        <v>264</v>
      </c>
      <c r="M5" s="82" t="s">
        <v>658</v>
      </c>
      <c r="N5" s="82" t="s">
        <v>267</v>
      </c>
      <c r="O5" s="201" t="s">
        <v>105</v>
      </c>
      <c r="P5" s="80" t="s">
        <v>659</v>
      </c>
      <c r="Q5" s="80" t="s">
        <v>653</v>
      </c>
      <c r="R5" s="104"/>
    </row>
    <row r="6" s="74" customFormat="1" ht="27" customHeight="1" spans="1:18">
      <c r="A6" s="126"/>
      <c r="B6" s="127" t="s">
        <v>105</v>
      </c>
      <c r="C6" s="127"/>
      <c r="D6" s="128">
        <v>2740836</v>
      </c>
      <c r="E6" s="132">
        <f>E7</f>
        <v>923836</v>
      </c>
      <c r="F6" s="132">
        <f t="shared" ref="F6:N6" si="0">F7</f>
        <v>644735</v>
      </c>
      <c r="G6" s="132">
        <f t="shared" si="0"/>
        <v>54000</v>
      </c>
      <c r="H6" s="132">
        <f t="shared" si="0"/>
        <v>0</v>
      </c>
      <c r="I6" s="132">
        <f t="shared" si="0"/>
        <v>0</v>
      </c>
      <c r="J6" s="132">
        <f t="shared" si="0"/>
        <v>108000</v>
      </c>
      <c r="K6" s="132">
        <f t="shared" si="0"/>
        <v>0</v>
      </c>
      <c r="L6" s="132">
        <f t="shared" si="0"/>
        <v>0</v>
      </c>
      <c r="M6" s="132">
        <f t="shared" si="0"/>
        <v>27000</v>
      </c>
      <c r="N6" s="132">
        <f t="shared" si="0"/>
        <v>89500</v>
      </c>
      <c r="O6" s="132">
        <v>1817000</v>
      </c>
      <c r="P6" s="132">
        <v>1817000</v>
      </c>
      <c r="Q6" s="132"/>
      <c r="R6" s="104"/>
    </row>
    <row r="7" customFormat="1" ht="28" customHeight="1" spans="1:17">
      <c r="A7" s="126"/>
      <c r="B7" s="161" t="s">
        <v>106</v>
      </c>
      <c r="C7" s="161" t="s">
        <v>107</v>
      </c>
      <c r="D7" s="128">
        <f>D8+D11+D23+D29+D32</f>
        <v>2740836</v>
      </c>
      <c r="E7" s="132">
        <f>E8+E11</f>
        <v>923836</v>
      </c>
      <c r="F7" s="132">
        <f t="shared" ref="F7:Q7" si="1">F8+F11</f>
        <v>644735</v>
      </c>
      <c r="G7" s="132">
        <f t="shared" si="1"/>
        <v>54000</v>
      </c>
      <c r="H7" s="132">
        <f t="shared" si="1"/>
        <v>0</v>
      </c>
      <c r="I7" s="132">
        <f t="shared" si="1"/>
        <v>0</v>
      </c>
      <c r="J7" s="132">
        <f t="shared" si="1"/>
        <v>108000</v>
      </c>
      <c r="K7" s="132">
        <f t="shared" si="1"/>
        <v>0</v>
      </c>
      <c r="L7" s="132">
        <f t="shared" si="1"/>
        <v>0</v>
      </c>
      <c r="M7" s="132">
        <f t="shared" si="1"/>
        <v>27000</v>
      </c>
      <c r="N7" s="132">
        <f t="shared" si="1"/>
        <v>89500</v>
      </c>
      <c r="O7" s="132">
        <f t="shared" si="1"/>
        <v>1817000</v>
      </c>
      <c r="P7" s="132">
        <f t="shared" si="1"/>
        <v>1817000</v>
      </c>
      <c r="Q7" s="132">
        <f t="shared" si="1"/>
        <v>0</v>
      </c>
    </row>
    <row r="8" ht="25" customHeight="1" spans="1:18">
      <c r="A8" s="130" t="s">
        <v>106</v>
      </c>
      <c r="B8" s="161" t="s">
        <v>106</v>
      </c>
      <c r="C8" s="131" t="s">
        <v>128</v>
      </c>
      <c r="D8" s="128">
        <f>E8+O8</f>
        <v>46500</v>
      </c>
      <c r="E8" s="132">
        <f>E9</f>
        <v>46500</v>
      </c>
      <c r="F8" s="132">
        <v>46500</v>
      </c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02"/>
    </row>
    <row r="9" ht="25" customHeight="1" spans="1:18">
      <c r="A9" s="130" t="s">
        <v>129</v>
      </c>
      <c r="B9" s="161" t="s">
        <v>106</v>
      </c>
      <c r="C9" s="131" t="s">
        <v>130</v>
      </c>
      <c r="D9" s="128">
        <f>E9+O9</f>
        <v>46500</v>
      </c>
      <c r="E9" s="132">
        <v>46500</v>
      </c>
      <c r="F9" s="132">
        <v>46500</v>
      </c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02"/>
    </row>
    <row r="10" ht="25" customHeight="1" spans="1:18">
      <c r="A10" s="130" t="s">
        <v>131</v>
      </c>
      <c r="B10" s="161" t="s">
        <v>106</v>
      </c>
      <c r="C10" s="131" t="s">
        <v>132</v>
      </c>
      <c r="D10" s="128">
        <f>E10+O10</f>
        <v>46500</v>
      </c>
      <c r="E10" s="132">
        <v>46500</v>
      </c>
      <c r="F10" s="132">
        <v>46500</v>
      </c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02"/>
    </row>
    <row r="11" ht="25" customHeight="1" spans="1:18">
      <c r="A11" s="130" t="s">
        <v>133</v>
      </c>
      <c r="B11" s="161" t="s">
        <v>106</v>
      </c>
      <c r="C11" s="131" t="s">
        <v>134</v>
      </c>
      <c r="D11" s="128">
        <f t="shared" ref="D11:D20" si="2">E11+O11</f>
        <v>2694336</v>
      </c>
      <c r="E11" s="132">
        <f>E12+E19</f>
        <v>877336</v>
      </c>
      <c r="F11" s="132">
        <f t="shared" ref="F11:Q11" si="3">F12+F19</f>
        <v>598235</v>
      </c>
      <c r="G11" s="132">
        <f t="shared" si="3"/>
        <v>54000</v>
      </c>
      <c r="H11" s="132">
        <f t="shared" si="3"/>
        <v>0</v>
      </c>
      <c r="I11" s="132">
        <f t="shared" si="3"/>
        <v>0</v>
      </c>
      <c r="J11" s="132">
        <f t="shared" si="3"/>
        <v>108000</v>
      </c>
      <c r="K11" s="132">
        <f t="shared" si="3"/>
        <v>0</v>
      </c>
      <c r="L11" s="132">
        <f t="shared" si="3"/>
        <v>0</v>
      </c>
      <c r="M11" s="132">
        <f t="shared" si="3"/>
        <v>27000</v>
      </c>
      <c r="N11" s="132">
        <f t="shared" si="3"/>
        <v>89500</v>
      </c>
      <c r="O11" s="132">
        <f t="shared" si="3"/>
        <v>1817000</v>
      </c>
      <c r="P11" s="132">
        <f t="shared" si="3"/>
        <v>1817000</v>
      </c>
      <c r="Q11" s="132">
        <f t="shared" si="3"/>
        <v>0</v>
      </c>
      <c r="R11" s="102"/>
    </row>
    <row r="12" ht="25" customHeight="1" spans="1:18">
      <c r="A12" s="130" t="s">
        <v>135</v>
      </c>
      <c r="B12" s="161" t="s">
        <v>106</v>
      </c>
      <c r="C12" s="131" t="s">
        <v>136</v>
      </c>
      <c r="D12" s="128">
        <f t="shared" si="2"/>
        <v>2164766</v>
      </c>
      <c r="E12" s="132">
        <f>E13+E14+E15+E16+E17+E18</f>
        <v>877336</v>
      </c>
      <c r="F12" s="132">
        <f t="shared" ref="F12:P12" si="4">F13+F14+F15+F16+F17+F18</f>
        <v>598235</v>
      </c>
      <c r="G12" s="132">
        <f t="shared" si="4"/>
        <v>54000</v>
      </c>
      <c r="H12" s="132">
        <f t="shared" si="4"/>
        <v>0</v>
      </c>
      <c r="I12" s="132">
        <f t="shared" si="4"/>
        <v>0</v>
      </c>
      <c r="J12" s="132">
        <f t="shared" si="4"/>
        <v>108000</v>
      </c>
      <c r="K12" s="132">
        <f t="shared" si="4"/>
        <v>0</v>
      </c>
      <c r="L12" s="132">
        <f t="shared" si="4"/>
        <v>0</v>
      </c>
      <c r="M12" s="132">
        <f t="shared" si="4"/>
        <v>27000</v>
      </c>
      <c r="N12" s="132">
        <f t="shared" si="4"/>
        <v>89500</v>
      </c>
      <c r="O12" s="132">
        <f t="shared" si="4"/>
        <v>1287430</v>
      </c>
      <c r="P12" s="132">
        <f t="shared" si="4"/>
        <v>1287430</v>
      </c>
      <c r="Q12" s="132"/>
      <c r="R12" s="102"/>
    </row>
    <row r="13" ht="25" customHeight="1" spans="1:18">
      <c r="A13" s="130" t="s">
        <v>137</v>
      </c>
      <c r="B13" s="161" t="s">
        <v>106</v>
      </c>
      <c r="C13" s="131" t="s">
        <v>132</v>
      </c>
      <c r="D13" s="128">
        <f t="shared" si="2"/>
        <v>958818</v>
      </c>
      <c r="E13" s="132">
        <v>497803</v>
      </c>
      <c r="F13" s="132">
        <v>336002</v>
      </c>
      <c r="G13" s="132">
        <v>31000</v>
      </c>
      <c r="H13" s="132"/>
      <c r="I13" s="132"/>
      <c r="J13" s="132">
        <v>62000</v>
      </c>
      <c r="K13" s="132"/>
      <c r="L13" s="132"/>
      <c r="M13" s="132">
        <v>15500</v>
      </c>
      <c r="N13" s="132">
        <v>52700</v>
      </c>
      <c r="O13" s="132">
        <v>461015</v>
      </c>
      <c r="P13" s="132">
        <v>461015</v>
      </c>
      <c r="Q13" s="132"/>
      <c r="R13" s="102"/>
    </row>
    <row r="14" ht="25" customHeight="1" spans="1:18">
      <c r="A14" s="130" t="s">
        <v>138</v>
      </c>
      <c r="B14" s="161" t="s">
        <v>106</v>
      </c>
      <c r="C14" s="131" t="s">
        <v>139</v>
      </c>
      <c r="D14" s="128">
        <f t="shared" si="2"/>
        <v>231259</v>
      </c>
      <c r="E14" s="132"/>
      <c r="F14" s="132">
        <v>0</v>
      </c>
      <c r="G14" s="132"/>
      <c r="H14" s="132"/>
      <c r="I14" s="132"/>
      <c r="J14" s="132"/>
      <c r="K14" s="132"/>
      <c r="L14" s="132"/>
      <c r="M14" s="132"/>
      <c r="N14" s="132"/>
      <c r="O14" s="132">
        <v>231259</v>
      </c>
      <c r="P14" s="132">
        <v>231259</v>
      </c>
      <c r="Q14" s="132"/>
      <c r="R14" s="102"/>
    </row>
    <row r="15" ht="25" customHeight="1" spans="1:18">
      <c r="A15" s="130" t="s">
        <v>140</v>
      </c>
      <c r="B15" s="161" t="s">
        <v>106</v>
      </c>
      <c r="C15" s="131" t="s">
        <v>141</v>
      </c>
      <c r="D15" s="128">
        <f t="shared" si="2"/>
        <v>198581</v>
      </c>
      <c r="E15" s="132"/>
      <c r="F15" s="132">
        <v>0</v>
      </c>
      <c r="G15" s="132"/>
      <c r="H15" s="132"/>
      <c r="I15" s="132"/>
      <c r="J15" s="132"/>
      <c r="K15" s="132"/>
      <c r="L15" s="132"/>
      <c r="M15" s="132"/>
      <c r="N15" s="132"/>
      <c r="O15" s="132">
        <v>198581</v>
      </c>
      <c r="P15" s="132">
        <v>198581</v>
      </c>
      <c r="Q15" s="132"/>
      <c r="R15" s="102"/>
    </row>
    <row r="16" ht="25" customHeight="1" spans="1:18">
      <c r="A16" s="130" t="s">
        <v>142</v>
      </c>
      <c r="B16" s="161" t="s">
        <v>106</v>
      </c>
      <c r="C16" s="131" t="s">
        <v>143</v>
      </c>
      <c r="D16" s="128">
        <f t="shared" si="2"/>
        <v>327575</v>
      </c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>
        <v>327575</v>
      </c>
      <c r="P16" s="132">
        <v>327575</v>
      </c>
      <c r="Q16" s="132"/>
      <c r="R16" s="102"/>
    </row>
    <row r="17" ht="25" customHeight="1" spans="1:17">
      <c r="A17" s="130" t="s">
        <v>144</v>
      </c>
      <c r="B17" s="161" t="s">
        <v>106</v>
      </c>
      <c r="C17" s="131" t="s">
        <v>145</v>
      </c>
      <c r="D17" s="128">
        <f t="shared" si="2"/>
        <v>69000</v>
      </c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>
        <v>69000</v>
      </c>
      <c r="P17" s="132">
        <v>69000</v>
      </c>
      <c r="Q17" s="132"/>
    </row>
    <row r="18" ht="25" customHeight="1" spans="1:17">
      <c r="A18" s="130" t="s">
        <v>148</v>
      </c>
      <c r="B18" s="161" t="s">
        <v>106</v>
      </c>
      <c r="C18" s="131" t="s">
        <v>149</v>
      </c>
      <c r="D18" s="128">
        <f t="shared" si="2"/>
        <v>379533</v>
      </c>
      <c r="E18" s="132">
        <v>379533</v>
      </c>
      <c r="F18" s="132">
        <v>262233</v>
      </c>
      <c r="G18" s="132">
        <v>23000</v>
      </c>
      <c r="H18" s="132"/>
      <c r="I18" s="132"/>
      <c r="J18" s="132">
        <v>46000</v>
      </c>
      <c r="K18" s="132"/>
      <c r="L18" s="132"/>
      <c r="M18" s="132">
        <v>11500</v>
      </c>
      <c r="N18" s="132">
        <v>36800</v>
      </c>
      <c r="O18" s="132"/>
      <c r="P18" s="132"/>
      <c r="Q18" s="132"/>
    </row>
    <row r="19" ht="25" customHeight="1" spans="1:17">
      <c r="A19" s="130" t="s">
        <v>150</v>
      </c>
      <c r="B19" s="161" t="s">
        <v>106</v>
      </c>
      <c r="C19" s="131" t="s">
        <v>151</v>
      </c>
      <c r="D19" s="128">
        <f t="shared" si="2"/>
        <v>529570</v>
      </c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>
        <v>529570</v>
      </c>
      <c r="P19" s="132">
        <v>529570</v>
      </c>
      <c r="Q19" s="132"/>
    </row>
    <row r="20" ht="25" customHeight="1" spans="1:17">
      <c r="A20" s="130" t="s">
        <v>152</v>
      </c>
      <c r="B20" s="161" t="s">
        <v>106</v>
      </c>
      <c r="C20" s="131" t="s">
        <v>132</v>
      </c>
      <c r="D20" s="128">
        <f t="shared" si="2"/>
        <v>529570</v>
      </c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>
        <v>529570</v>
      </c>
      <c r="P20" s="132">
        <v>529570</v>
      </c>
      <c r="Q20" s="132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5"/>
  <sheetViews>
    <sheetView showGridLines="0" showZeros="0" zoomScale="85" zoomScaleNormal="85" workbookViewId="0">
      <selection activeCell="B9" sqref="B9"/>
    </sheetView>
  </sheetViews>
  <sheetFormatPr defaultColWidth="9.12222222222222" defaultRowHeight="11.25"/>
  <cols>
    <col min="1" max="1" width="13.5" style="75" customWidth="1"/>
    <col min="2" max="2" width="38.3333333333333" style="75" customWidth="1"/>
    <col min="3" max="6" width="21.2777777777778" style="75" customWidth="1"/>
    <col min="7" max="7" width="11.8777777777778" style="75" customWidth="1"/>
    <col min="8" max="8" width="12.6222222222222" style="75" customWidth="1"/>
    <col min="9" max="9" width="13.6222222222222" style="75" customWidth="1"/>
    <col min="10" max="10" width="12.6222222222222" style="75" customWidth="1"/>
    <col min="11" max="11" width="12.8777777777778" style="75" customWidth="1"/>
    <col min="12" max="12" width="11.6222222222222" style="75" customWidth="1"/>
    <col min="13" max="13" width="12.8777777777778" style="75" customWidth="1"/>
    <col min="14" max="14" width="11.5" style="75" customWidth="1"/>
    <col min="15" max="16" width="6.62222222222222" style="75" customWidth="1"/>
    <col min="17" max="16384" width="9.12222222222222" style="75"/>
  </cols>
  <sheetData>
    <row r="1" ht="23.1" customHeight="1" spans="1:16">
      <c r="A1" s="246"/>
      <c r="B1" s="291"/>
      <c r="C1" s="291"/>
      <c r="D1" s="291"/>
      <c r="E1" s="291"/>
      <c r="F1" s="291"/>
      <c r="G1" s="291"/>
      <c r="H1" s="286"/>
      <c r="I1" s="286"/>
      <c r="J1" s="286"/>
      <c r="K1" s="291"/>
      <c r="L1" s="246"/>
      <c r="M1" s="246"/>
      <c r="N1" s="291" t="s">
        <v>85</v>
      </c>
      <c r="O1" s="246"/>
      <c r="P1" s="246"/>
    </row>
    <row r="2" ht="23.1" customHeight="1" spans="1:16">
      <c r="A2" s="275" t="s">
        <v>86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46"/>
      <c r="P2" s="246"/>
    </row>
    <row r="3" ht="23.1" customHeight="1" spans="1:16">
      <c r="A3" s="296" t="s">
        <v>87</v>
      </c>
      <c r="B3" s="376"/>
      <c r="C3" s="372"/>
      <c r="D3" s="227"/>
      <c r="E3" s="227"/>
      <c r="F3" s="227"/>
      <c r="G3" s="227"/>
      <c r="H3" s="286"/>
      <c r="I3" s="286"/>
      <c r="J3" s="286"/>
      <c r="K3" s="372"/>
      <c r="L3" s="246"/>
      <c r="M3" s="379" t="s">
        <v>88</v>
      </c>
      <c r="N3" s="379"/>
      <c r="O3" s="246"/>
      <c r="P3" s="246"/>
    </row>
    <row r="4" s="74" customFormat="1" ht="23.1" customHeight="1" spans="1:16">
      <c r="A4" s="269" t="s">
        <v>89</v>
      </c>
      <c r="B4" s="269" t="s">
        <v>90</v>
      </c>
      <c r="C4" s="277" t="s">
        <v>91</v>
      </c>
      <c r="D4" s="126" t="s">
        <v>92</v>
      </c>
      <c r="E4" s="126"/>
      <c r="F4" s="126"/>
      <c r="G4" s="293" t="s">
        <v>93</v>
      </c>
      <c r="H4" s="126" t="s">
        <v>94</v>
      </c>
      <c r="I4" s="126" t="s">
        <v>95</v>
      </c>
      <c r="J4" s="126"/>
      <c r="K4" s="269" t="s">
        <v>96</v>
      </c>
      <c r="L4" s="269" t="s">
        <v>97</v>
      </c>
      <c r="M4" s="294" t="s">
        <v>98</v>
      </c>
      <c r="N4" s="279" t="s">
        <v>99</v>
      </c>
      <c r="O4" s="246"/>
      <c r="P4" s="246"/>
    </row>
    <row r="5" s="74" customFormat="1" ht="46.5" customHeight="1" spans="1:16">
      <c r="A5" s="269"/>
      <c r="B5" s="269"/>
      <c r="C5" s="269"/>
      <c r="D5" s="294" t="s">
        <v>100</v>
      </c>
      <c r="E5" s="327" t="s">
        <v>101</v>
      </c>
      <c r="F5" s="328" t="s">
        <v>102</v>
      </c>
      <c r="G5" s="126"/>
      <c r="H5" s="126"/>
      <c r="I5" s="126"/>
      <c r="J5" s="126"/>
      <c r="K5" s="269"/>
      <c r="L5" s="269"/>
      <c r="M5" s="269"/>
      <c r="N5" s="126"/>
      <c r="O5" s="246"/>
      <c r="P5" s="246"/>
    </row>
    <row r="6" s="74" customFormat="1" ht="46.5" customHeight="1" spans="1:16">
      <c r="A6" s="269"/>
      <c r="B6" s="269"/>
      <c r="C6" s="269"/>
      <c r="D6" s="269"/>
      <c r="E6" s="277"/>
      <c r="F6" s="278"/>
      <c r="G6" s="126"/>
      <c r="H6" s="126"/>
      <c r="I6" s="126" t="s">
        <v>103</v>
      </c>
      <c r="J6" s="126" t="s">
        <v>104</v>
      </c>
      <c r="K6" s="269"/>
      <c r="L6" s="269"/>
      <c r="M6" s="269"/>
      <c r="N6" s="126"/>
      <c r="O6" s="246"/>
      <c r="P6" s="246"/>
    </row>
    <row r="7" s="375" customFormat="1" ht="29.25" customHeight="1" spans="1:18">
      <c r="A7" s="127"/>
      <c r="B7" s="127" t="s">
        <v>105</v>
      </c>
      <c r="C7" s="132">
        <v>18263450</v>
      </c>
      <c r="D7" s="132">
        <v>18263450</v>
      </c>
      <c r="E7" s="273">
        <v>17863450</v>
      </c>
      <c r="F7" s="132">
        <v>400000</v>
      </c>
      <c r="G7" s="377"/>
      <c r="H7" s="377"/>
      <c r="I7" s="377"/>
      <c r="J7" s="377"/>
      <c r="K7" s="377"/>
      <c r="L7" s="377"/>
      <c r="M7" s="377"/>
      <c r="N7" s="377"/>
      <c r="O7" s="74"/>
      <c r="P7" s="74"/>
      <c r="Q7" s="74"/>
      <c r="R7" s="74"/>
    </row>
    <row r="8" s="211" customFormat="1" ht="23" customHeight="1" spans="1:16">
      <c r="A8" s="129" t="s">
        <v>106</v>
      </c>
      <c r="B8" s="129" t="s">
        <v>107</v>
      </c>
      <c r="C8" s="132">
        <v>18263450</v>
      </c>
      <c r="D8" s="132">
        <v>18263450</v>
      </c>
      <c r="E8" s="273">
        <f>SUM(E9:E15)</f>
        <v>17863450</v>
      </c>
      <c r="F8" s="132">
        <v>400000</v>
      </c>
      <c r="G8" s="93"/>
      <c r="H8" s="378"/>
      <c r="I8" s="378"/>
      <c r="J8" s="378"/>
      <c r="K8" s="93"/>
      <c r="L8" s="93"/>
      <c r="M8" s="93"/>
      <c r="N8" s="93"/>
      <c r="O8" s="355"/>
      <c r="P8" s="355"/>
    </row>
    <row r="9" ht="23" customHeight="1" spans="1:16">
      <c r="A9" s="129" t="s">
        <v>108</v>
      </c>
      <c r="B9" s="129" t="s">
        <v>109</v>
      </c>
      <c r="C9" s="273">
        <v>5379707</v>
      </c>
      <c r="D9" s="273">
        <v>5379707</v>
      </c>
      <c r="E9" s="132">
        <v>5379707</v>
      </c>
      <c r="F9" s="273"/>
      <c r="G9" s="93"/>
      <c r="H9" s="378"/>
      <c r="I9" s="378"/>
      <c r="J9" s="378"/>
      <c r="K9" s="93"/>
      <c r="L9" s="93"/>
      <c r="M9" s="93"/>
      <c r="N9" s="93"/>
      <c r="O9" s="246"/>
      <c r="P9" s="246"/>
    </row>
    <row r="10" ht="23" customHeight="1" spans="1:16">
      <c r="A10" s="129" t="s">
        <v>110</v>
      </c>
      <c r="B10" s="129" t="s">
        <v>111</v>
      </c>
      <c r="C10" s="273">
        <v>2523144</v>
      </c>
      <c r="D10" s="273">
        <v>2523144</v>
      </c>
      <c r="E10" s="132">
        <v>2523144</v>
      </c>
      <c r="F10" s="273"/>
      <c r="G10" s="93"/>
      <c r="H10" s="378"/>
      <c r="I10" s="378"/>
      <c r="J10" s="378"/>
      <c r="K10" s="93"/>
      <c r="L10" s="93"/>
      <c r="M10" s="93"/>
      <c r="N10" s="93"/>
      <c r="O10" s="246"/>
      <c r="P10" s="246"/>
    </row>
    <row r="11" ht="23" customHeight="1" spans="1:16">
      <c r="A11" s="129" t="s">
        <v>112</v>
      </c>
      <c r="B11" s="129" t="s">
        <v>113</v>
      </c>
      <c r="C11" s="273">
        <v>1636040</v>
      </c>
      <c r="D11" s="273">
        <v>1636040</v>
      </c>
      <c r="E11" s="132">
        <v>1636040</v>
      </c>
      <c r="F11" s="273"/>
      <c r="G11" s="93"/>
      <c r="H11" s="378"/>
      <c r="I11" s="378"/>
      <c r="J11" s="378"/>
      <c r="K11" s="93"/>
      <c r="L11" s="93"/>
      <c r="M11" s="93"/>
      <c r="N11" s="93"/>
      <c r="O11" s="246"/>
      <c r="P11" s="246"/>
    </row>
    <row r="12" ht="23" customHeight="1" spans="1:16">
      <c r="A12" s="129" t="s">
        <v>114</v>
      </c>
      <c r="B12" s="129" t="s">
        <v>115</v>
      </c>
      <c r="C12" s="273">
        <v>1716912</v>
      </c>
      <c r="D12" s="273">
        <v>1716912</v>
      </c>
      <c r="E12" s="132">
        <v>1716912</v>
      </c>
      <c r="F12" s="273"/>
      <c r="G12" s="93"/>
      <c r="H12" s="378"/>
      <c r="I12" s="378"/>
      <c r="J12" s="378"/>
      <c r="K12" s="93"/>
      <c r="L12" s="93"/>
      <c r="M12" s="93"/>
      <c r="N12" s="93"/>
      <c r="O12" s="246"/>
      <c r="P12" s="246"/>
    </row>
    <row r="13" ht="23" customHeight="1" spans="1:16">
      <c r="A13" s="129" t="s">
        <v>116</v>
      </c>
      <c r="B13" s="129" t="s">
        <v>117</v>
      </c>
      <c r="C13" s="273">
        <v>1351760</v>
      </c>
      <c r="D13" s="132">
        <v>1351760</v>
      </c>
      <c r="E13" s="132">
        <v>1351760</v>
      </c>
      <c r="F13" s="273"/>
      <c r="G13" s="93"/>
      <c r="H13" s="378"/>
      <c r="I13" s="378"/>
      <c r="J13" s="378"/>
      <c r="K13" s="93"/>
      <c r="L13" s="93"/>
      <c r="M13" s="93"/>
      <c r="N13" s="93"/>
      <c r="O13" s="246"/>
      <c r="P13" s="246"/>
    </row>
    <row r="14" ht="23" customHeight="1" spans="1:14">
      <c r="A14" s="129" t="s">
        <v>118</v>
      </c>
      <c r="B14" s="129" t="s">
        <v>119</v>
      </c>
      <c r="C14" s="273">
        <v>2059268</v>
      </c>
      <c r="D14" s="273">
        <v>2059268</v>
      </c>
      <c r="E14" s="273">
        <v>1659268</v>
      </c>
      <c r="F14" s="273">
        <v>400000</v>
      </c>
      <c r="G14" s="96"/>
      <c r="H14" s="96"/>
      <c r="I14" s="96"/>
      <c r="J14" s="96"/>
      <c r="K14" s="96"/>
      <c r="L14" s="96"/>
      <c r="M14" s="96"/>
      <c r="N14" s="96"/>
    </row>
    <row r="15" ht="23" customHeight="1" spans="1:14">
      <c r="A15" s="129" t="s">
        <v>120</v>
      </c>
      <c r="B15" s="129" t="s">
        <v>121</v>
      </c>
      <c r="C15" s="273">
        <v>3596619</v>
      </c>
      <c r="D15" s="273">
        <v>3596619</v>
      </c>
      <c r="E15" s="273">
        <v>3596619</v>
      </c>
      <c r="F15" s="135"/>
      <c r="G15" s="96"/>
      <c r="H15" s="96"/>
      <c r="I15" s="96"/>
      <c r="J15" s="96"/>
      <c r="K15" s="96"/>
      <c r="L15" s="96"/>
      <c r="M15" s="96"/>
      <c r="N15" s="96"/>
    </row>
  </sheetData>
  <sheetProtection formatCells="0" formatColumns="0" formatRows="0"/>
  <mergeCells count="17">
    <mergeCell ref="A2:N2"/>
    <mergeCell ref="A3:B3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showGridLines="0" showZeros="0" workbookViewId="0">
      <selection activeCell="C14" sqref="C14"/>
    </sheetView>
  </sheetViews>
  <sheetFormatPr defaultColWidth="9.12222222222222" defaultRowHeight="11.25"/>
  <cols>
    <col min="1" max="1" width="26" customWidth="1"/>
    <col min="2" max="2" width="15.3777777777778" customWidth="1"/>
    <col min="3" max="3" width="57.8333333333333" customWidth="1"/>
    <col min="4" max="4" width="18.1222222222222" customWidth="1"/>
    <col min="5" max="6" width="17.3777777777778" customWidth="1"/>
    <col min="7" max="7" width="18.5" customWidth="1"/>
    <col min="8" max="9" width="17.3777777777778" customWidth="1"/>
  </cols>
  <sheetData>
    <row r="1" s="75" customFormat="1" ht="22.5" customHeight="1" spans="1:9">
      <c r="A1" s="176"/>
      <c r="B1" s="177"/>
      <c r="C1" s="76"/>
      <c r="D1" s="76"/>
      <c r="E1" s="76"/>
      <c r="F1" s="76"/>
      <c r="G1" s="76"/>
      <c r="H1" s="76"/>
      <c r="I1" s="186" t="s">
        <v>660</v>
      </c>
    </row>
    <row r="2" s="73" customFormat="1" ht="22.5" customHeight="1" spans="1:9">
      <c r="A2" s="77" t="s">
        <v>661</v>
      </c>
      <c r="B2" s="77"/>
      <c r="C2" s="77"/>
      <c r="D2" s="77"/>
      <c r="E2" s="77"/>
      <c r="F2" s="77"/>
      <c r="G2" s="77"/>
      <c r="H2" s="77"/>
      <c r="I2" s="77"/>
    </row>
    <row r="3" s="74" customFormat="1" ht="22.5" customHeight="1" spans="1:9">
      <c r="A3" s="178"/>
      <c r="B3" s="179"/>
      <c r="C3" s="179"/>
      <c r="D3" s="179"/>
      <c r="E3" s="179"/>
      <c r="F3" s="180"/>
      <c r="G3" s="180"/>
      <c r="H3" s="180"/>
      <c r="I3" s="187" t="s">
        <v>88</v>
      </c>
    </row>
    <row r="4" s="74" customFormat="1" ht="22.5" customHeight="1" spans="1:9">
      <c r="A4" s="85" t="s">
        <v>124</v>
      </c>
      <c r="B4" s="85" t="s">
        <v>89</v>
      </c>
      <c r="C4" s="81" t="s">
        <v>338</v>
      </c>
      <c r="D4" s="81" t="s">
        <v>91</v>
      </c>
      <c r="E4" s="82" t="s">
        <v>662</v>
      </c>
      <c r="F4" s="80" t="s">
        <v>277</v>
      </c>
      <c r="G4" s="80" t="s">
        <v>279</v>
      </c>
      <c r="H4" s="80" t="s">
        <v>663</v>
      </c>
      <c r="I4" s="80" t="s">
        <v>280</v>
      </c>
    </row>
    <row r="5" s="74" customFormat="1" ht="38.25" customHeight="1" spans="1:9">
      <c r="A5" s="85"/>
      <c r="B5" s="85"/>
      <c r="C5" s="85"/>
      <c r="D5" s="85"/>
      <c r="E5" s="80"/>
      <c r="F5" s="80"/>
      <c r="G5" s="80"/>
      <c r="H5" s="80"/>
      <c r="I5" s="80"/>
    </row>
    <row r="6" s="74" customFormat="1" ht="24" customHeight="1" spans="1:9">
      <c r="A6" s="126"/>
      <c r="B6" s="127" t="s">
        <v>105</v>
      </c>
      <c r="C6" s="127"/>
      <c r="D6" s="181">
        <v>48240</v>
      </c>
      <c r="E6" s="181">
        <v>48240</v>
      </c>
      <c r="F6" s="182"/>
      <c r="G6" s="182"/>
      <c r="H6" s="182"/>
      <c r="I6" s="182"/>
    </row>
    <row r="7" ht="24" customHeight="1" spans="1:9">
      <c r="A7" s="126"/>
      <c r="B7" s="161" t="s">
        <v>106</v>
      </c>
      <c r="C7" s="161" t="s">
        <v>107</v>
      </c>
      <c r="D7" s="181">
        <v>48240</v>
      </c>
      <c r="E7" s="181">
        <v>48240</v>
      </c>
      <c r="F7" s="183"/>
      <c r="G7" s="175"/>
      <c r="H7" s="175"/>
      <c r="I7" s="175"/>
    </row>
    <row r="8" ht="24" customHeight="1" spans="1:9">
      <c r="A8" s="130" t="s">
        <v>133</v>
      </c>
      <c r="B8" s="161" t="s">
        <v>106</v>
      </c>
      <c r="C8" s="131" t="s">
        <v>134</v>
      </c>
      <c r="D8" s="181">
        <v>48240</v>
      </c>
      <c r="E8" s="181">
        <v>48240</v>
      </c>
      <c r="F8" s="184"/>
      <c r="G8" s="185"/>
      <c r="H8" s="185"/>
      <c r="I8" s="185"/>
    </row>
    <row r="9" ht="24" customHeight="1" spans="1:9">
      <c r="A9" s="130" t="s">
        <v>135</v>
      </c>
      <c r="B9" s="161" t="s">
        <v>106</v>
      </c>
      <c r="C9" s="131" t="s">
        <v>136</v>
      </c>
      <c r="D9" s="181">
        <f>SUM(D10:D12)</f>
        <v>48240</v>
      </c>
      <c r="E9" s="181">
        <f>SUM(E10:E12)</f>
        <v>48240</v>
      </c>
      <c r="F9" s="184"/>
      <c r="G9" s="185"/>
      <c r="H9" s="185"/>
      <c r="I9" s="185"/>
    </row>
    <row r="10" ht="24" customHeight="1" spans="1:12">
      <c r="A10" s="130" t="s">
        <v>137</v>
      </c>
      <c r="B10" s="161" t="s">
        <v>106</v>
      </c>
      <c r="C10" s="131" t="s">
        <v>132</v>
      </c>
      <c r="D10" s="181">
        <v>8280</v>
      </c>
      <c r="E10" s="181">
        <v>8280</v>
      </c>
      <c r="F10" s="184"/>
      <c r="G10" s="185"/>
      <c r="H10" s="185"/>
      <c r="I10" s="185"/>
      <c r="K10" s="75"/>
      <c r="L10" s="75"/>
    </row>
    <row r="11" ht="24" customHeight="1" spans="1:12">
      <c r="A11" s="130" t="s">
        <v>144</v>
      </c>
      <c r="B11" s="161" t="s">
        <v>106</v>
      </c>
      <c r="C11" s="131" t="s">
        <v>145</v>
      </c>
      <c r="D11" s="181">
        <v>16560</v>
      </c>
      <c r="E11" s="181">
        <v>16560</v>
      </c>
      <c r="F11" s="184"/>
      <c r="G11" s="185"/>
      <c r="H11" s="185"/>
      <c r="I11" s="188"/>
      <c r="J11" s="75"/>
      <c r="L11" s="75"/>
    </row>
    <row r="12" ht="24" customHeight="1" spans="1:12">
      <c r="A12" s="130" t="s">
        <v>148</v>
      </c>
      <c r="B12" s="161" t="s">
        <v>106</v>
      </c>
      <c r="C12" s="131" t="s">
        <v>149</v>
      </c>
      <c r="D12" s="181">
        <v>23400</v>
      </c>
      <c r="E12" s="181">
        <v>23400</v>
      </c>
      <c r="F12" s="184"/>
      <c r="G12" s="185"/>
      <c r="H12" s="185"/>
      <c r="I12" s="185"/>
      <c r="K12" s="75"/>
      <c r="L12" s="75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topLeftCell="B1" workbookViewId="0">
      <selection activeCell="D35" sqref="D35"/>
    </sheetView>
  </sheetViews>
  <sheetFormatPr defaultColWidth="9.12222222222222" defaultRowHeight="12.75" customHeight="1"/>
  <cols>
    <col min="1" max="1" width="22.1666666666667" style="75" customWidth="1"/>
    <col min="2" max="2" width="16.3777777777778" style="75" customWidth="1"/>
    <col min="3" max="3" width="59.3333333333333" style="75" customWidth="1"/>
    <col min="4" max="4" width="16.5" style="75" customWidth="1"/>
    <col min="5" max="16" width="12.3777777777778" style="75" customWidth="1"/>
    <col min="17" max="16384" width="9.12222222222222" style="75"/>
  </cols>
  <sheetData>
    <row r="1" ht="23.25" customHeight="1" spans="1:18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P1" s="97" t="s">
        <v>664</v>
      </c>
      <c r="Q1" s="102"/>
      <c r="R1" s="102"/>
    </row>
    <row r="2" s="73" customFormat="1" ht="23.25" customHeight="1" spans="1:18">
      <c r="A2" s="77" t="s">
        <v>665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103"/>
      <c r="R2" s="103"/>
    </row>
    <row r="3" s="74" customFormat="1" ht="23.25" customHeight="1" spans="1:18">
      <c r="A3" s="78"/>
      <c r="B3" s="79"/>
      <c r="C3" s="79"/>
      <c r="D3" s="79"/>
      <c r="E3" s="79"/>
      <c r="F3" s="79"/>
      <c r="G3" s="79"/>
      <c r="H3" s="79"/>
      <c r="I3" s="98"/>
      <c r="J3" s="98"/>
      <c r="K3" s="98"/>
      <c r="L3" s="98"/>
      <c r="M3" s="98"/>
      <c r="N3" s="98"/>
      <c r="P3" s="100" t="s">
        <v>88</v>
      </c>
      <c r="Q3" s="104"/>
      <c r="R3" s="104"/>
    </row>
    <row r="4" s="74" customFormat="1" ht="25.5" customHeight="1" spans="1:18">
      <c r="A4" s="80" t="s">
        <v>124</v>
      </c>
      <c r="B4" s="80" t="s">
        <v>89</v>
      </c>
      <c r="C4" s="81" t="s">
        <v>125</v>
      </c>
      <c r="D4" s="82" t="s">
        <v>126</v>
      </c>
      <c r="E4" s="83" t="s">
        <v>640</v>
      </c>
      <c r="F4" s="84" t="s">
        <v>641</v>
      </c>
      <c r="G4" s="83" t="s">
        <v>642</v>
      </c>
      <c r="H4" s="83" t="s">
        <v>643</v>
      </c>
      <c r="I4" s="86" t="s">
        <v>644</v>
      </c>
      <c r="J4" s="86" t="s">
        <v>645</v>
      </c>
      <c r="K4" s="86" t="s">
        <v>220</v>
      </c>
      <c r="L4" s="86" t="s">
        <v>646</v>
      </c>
      <c r="M4" s="86" t="s">
        <v>213</v>
      </c>
      <c r="N4" s="86" t="s">
        <v>221</v>
      </c>
      <c r="O4" s="86" t="s">
        <v>216</v>
      </c>
      <c r="P4" s="80" t="s">
        <v>222</v>
      </c>
      <c r="Q4" s="98"/>
      <c r="R4" s="98"/>
    </row>
    <row r="5" s="74" customFormat="1" ht="14.25" customHeight="1" spans="1:18">
      <c r="A5" s="80"/>
      <c r="B5" s="80"/>
      <c r="C5" s="85"/>
      <c r="D5" s="80"/>
      <c r="E5" s="86"/>
      <c r="F5" s="87"/>
      <c r="G5" s="86"/>
      <c r="H5" s="86"/>
      <c r="I5" s="86"/>
      <c r="J5" s="86"/>
      <c r="K5" s="86"/>
      <c r="L5" s="86"/>
      <c r="M5" s="86"/>
      <c r="N5" s="86"/>
      <c r="O5" s="86"/>
      <c r="P5" s="80"/>
      <c r="Q5" s="98"/>
      <c r="R5" s="98"/>
    </row>
    <row r="6" s="74" customFormat="1" ht="14.25" customHeight="1" spans="1:18">
      <c r="A6" s="80"/>
      <c r="B6" s="80"/>
      <c r="C6" s="85"/>
      <c r="D6" s="80"/>
      <c r="E6" s="86"/>
      <c r="F6" s="87"/>
      <c r="G6" s="86"/>
      <c r="H6" s="86"/>
      <c r="I6" s="86"/>
      <c r="J6" s="86"/>
      <c r="K6" s="86"/>
      <c r="L6" s="86"/>
      <c r="M6" s="86"/>
      <c r="N6" s="86"/>
      <c r="O6" s="86"/>
      <c r="P6" s="80"/>
      <c r="Q6" s="98"/>
      <c r="R6" s="98"/>
    </row>
    <row r="7" s="74" customFormat="1" ht="23.25" customHeight="1" spans="1:18">
      <c r="A7" s="88"/>
      <c r="B7" s="172" t="s">
        <v>105</v>
      </c>
      <c r="C7" s="90"/>
      <c r="D7" s="91">
        <v>0</v>
      </c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04"/>
      <c r="R7" s="104"/>
    </row>
    <row r="8" customFormat="1" ht="27.75" customHeight="1" spans="1:16">
      <c r="A8" s="93"/>
      <c r="B8" s="94" t="s">
        <v>106</v>
      </c>
      <c r="C8" s="95" t="s">
        <v>107</v>
      </c>
      <c r="D8" s="91">
        <v>0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</row>
    <row r="9" ht="23.25" customHeight="1" spans="1:18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</row>
    <row r="10" ht="23.25" customHeight="1" spans="1:18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showGridLines="0" workbookViewId="0">
      <selection activeCell="C14" sqref="C14"/>
    </sheetView>
  </sheetViews>
  <sheetFormatPr defaultColWidth="9.12222222222222" defaultRowHeight="12.75" customHeight="1" outlineLevelRow="7"/>
  <cols>
    <col min="1" max="1" width="23.5" style="75" customWidth="1"/>
    <col min="2" max="2" width="16.3777777777778" style="75" customWidth="1"/>
    <col min="3" max="3" width="60.6666666666667" style="75" customWidth="1"/>
    <col min="4" max="4" width="16.5" style="75" customWidth="1"/>
    <col min="5" max="16" width="12.3777777777778" style="75" customWidth="1"/>
    <col min="17" max="16384" width="9.12222222222222" style="75"/>
  </cols>
  <sheetData>
    <row r="1" ht="23.25" customHeight="1" spans="1:18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P1" s="97" t="s">
        <v>666</v>
      </c>
      <c r="Q1" s="102"/>
      <c r="R1" s="102"/>
    </row>
    <row r="2" s="73" customFormat="1" ht="23.25" customHeight="1" spans="1:18">
      <c r="A2" s="77" t="s">
        <v>667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103"/>
      <c r="R2" s="103"/>
    </row>
    <row r="3" s="74" customFormat="1" ht="23.25" customHeight="1" spans="1:18">
      <c r="A3" s="78"/>
      <c r="B3" s="79"/>
      <c r="C3" s="79"/>
      <c r="D3" s="79"/>
      <c r="E3" s="79"/>
      <c r="F3" s="79"/>
      <c r="G3" s="79"/>
      <c r="H3" s="79"/>
      <c r="I3" s="98"/>
      <c r="J3" s="98"/>
      <c r="K3" s="98"/>
      <c r="L3" s="98"/>
      <c r="M3" s="98"/>
      <c r="N3" s="98"/>
      <c r="P3" s="100" t="s">
        <v>88</v>
      </c>
      <c r="Q3" s="104"/>
      <c r="R3" s="104"/>
    </row>
    <row r="4" s="74" customFormat="1" ht="25.5" customHeight="1" spans="1:18">
      <c r="A4" s="80" t="s">
        <v>124</v>
      </c>
      <c r="B4" s="80" t="s">
        <v>89</v>
      </c>
      <c r="C4" s="81" t="s">
        <v>125</v>
      </c>
      <c r="D4" s="82" t="s">
        <v>126</v>
      </c>
      <c r="E4" s="83" t="s">
        <v>640</v>
      </c>
      <c r="F4" s="84" t="s">
        <v>641</v>
      </c>
      <c r="G4" s="83" t="s">
        <v>642</v>
      </c>
      <c r="H4" s="83" t="s">
        <v>643</v>
      </c>
      <c r="I4" s="86" t="s">
        <v>644</v>
      </c>
      <c r="J4" s="86" t="s">
        <v>645</v>
      </c>
      <c r="K4" s="86" t="s">
        <v>220</v>
      </c>
      <c r="L4" s="86" t="s">
        <v>646</v>
      </c>
      <c r="M4" s="86" t="s">
        <v>213</v>
      </c>
      <c r="N4" s="86" t="s">
        <v>221</v>
      </c>
      <c r="O4" s="86" t="s">
        <v>216</v>
      </c>
      <c r="P4" s="80" t="s">
        <v>222</v>
      </c>
      <c r="Q4" s="98"/>
      <c r="R4" s="98"/>
    </row>
    <row r="5" s="74" customFormat="1" ht="14.25" customHeight="1" spans="1:18">
      <c r="A5" s="80"/>
      <c r="B5" s="80"/>
      <c r="C5" s="85"/>
      <c r="D5" s="80"/>
      <c r="E5" s="86"/>
      <c r="F5" s="87"/>
      <c r="G5" s="86"/>
      <c r="H5" s="86"/>
      <c r="I5" s="86"/>
      <c r="J5" s="86"/>
      <c r="K5" s="86"/>
      <c r="L5" s="86"/>
      <c r="M5" s="86"/>
      <c r="N5" s="86"/>
      <c r="O5" s="86"/>
      <c r="P5" s="80"/>
      <c r="Q5" s="98"/>
      <c r="R5" s="98"/>
    </row>
    <row r="6" s="74" customFormat="1" ht="14.25" customHeight="1" spans="1:18">
      <c r="A6" s="80"/>
      <c r="B6" s="80"/>
      <c r="C6" s="85"/>
      <c r="D6" s="80"/>
      <c r="E6" s="86"/>
      <c r="F6" s="87"/>
      <c r="G6" s="86"/>
      <c r="H6" s="86"/>
      <c r="I6" s="86"/>
      <c r="J6" s="86"/>
      <c r="K6" s="86"/>
      <c r="L6" s="86"/>
      <c r="M6" s="86"/>
      <c r="N6" s="86"/>
      <c r="O6" s="86"/>
      <c r="P6" s="80"/>
      <c r="Q6" s="98"/>
      <c r="R6" s="98"/>
    </row>
    <row r="7" s="74" customFormat="1" ht="22" customHeight="1" spans="1:18">
      <c r="A7" s="88"/>
      <c r="B7" s="172" t="s">
        <v>105</v>
      </c>
      <c r="C7" s="90"/>
      <c r="D7" s="173">
        <v>0</v>
      </c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4"/>
      <c r="R7" s="104"/>
    </row>
    <row r="8" s="75" customFormat="1" ht="22" customHeight="1" spans="1:16">
      <c r="A8" s="93"/>
      <c r="B8" s="94" t="s">
        <v>106</v>
      </c>
      <c r="C8" s="95" t="s">
        <v>107</v>
      </c>
      <c r="D8" s="173">
        <v>0</v>
      </c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67"/>
  <sheetViews>
    <sheetView showGridLines="0" showZeros="0" workbookViewId="0">
      <selection activeCell="D28" sqref="D28"/>
    </sheetView>
  </sheetViews>
  <sheetFormatPr defaultColWidth="9.12222222222222" defaultRowHeight="12.75" customHeight="1"/>
  <cols>
    <col min="1" max="1" width="18.5333333333333" style="142" customWidth="1"/>
    <col min="2" max="2" width="12.6111111111111" style="142" customWidth="1"/>
    <col min="3" max="3" width="44.1" style="142" customWidth="1"/>
    <col min="4" max="4" width="33.3333333333333" style="142" customWidth="1"/>
    <col min="5" max="6" width="17.1666666666667" style="142" customWidth="1"/>
    <col min="7" max="8" width="15.1666666666667" style="142" customWidth="1"/>
    <col min="9" max="10" width="16.3333333333333" style="142" customWidth="1"/>
    <col min="11" max="15" width="12.3777777777778" style="142" customWidth="1"/>
    <col min="16" max="18" width="9.12222222222222" style="142"/>
    <col min="19" max="19" width="10.4222222222222" style="142" customWidth="1"/>
    <col min="20" max="22" width="9.12222222222222" style="142"/>
    <col min="23" max="88" width="9.12222222222222" style="143"/>
    <col min="89" max="16384" width="9.12222222222222" style="142"/>
  </cols>
  <sheetData>
    <row r="1" ht="23.25" customHeight="1" spans="22:22">
      <c r="V1" s="140" t="s">
        <v>668</v>
      </c>
    </row>
    <row r="2" s="138" customFormat="1" ht="23.25" customHeight="1" spans="1:88">
      <c r="A2" s="144" t="s">
        <v>669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</row>
    <row r="3" ht="23.25" customHeight="1" spans="21:22">
      <c r="U3" s="140" t="s">
        <v>88</v>
      </c>
      <c r="V3" s="140"/>
    </row>
    <row r="4" s="139" customFormat="1" ht="24" customHeight="1" spans="1:89">
      <c r="A4" s="145" t="s">
        <v>124</v>
      </c>
      <c r="B4" s="145" t="s">
        <v>89</v>
      </c>
      <c r="C4" s="145" t="s">
        <v>670</v>
      </c>
      <c r="D4" s="145" t="s">
        <v>671</v>
      </c>
      <c r="E4" s="146" t="s">
        <v>205</v>
      </c>
      <c r="F4" s="147"/>
      <c r="G4" s="147"/>
      <c r="H4" s="148"/>
      <c r="I4" s="146" t="s">
        <v>206</v>
      </c>
      <c r="J4" s="147"/>
      <c r="K4" s="147"/>
      <c r="L4" s="147"/>
      <c r="M4" s="147"/>
      <c r="N4" s="147"/>
      <c r="O4" s="147"/>
      <c r="P4" s="147"/>
      <c r="Q4" s="147"/>
      <c r="R4" s="148"/>
      <c r="S4" s="166" t="s">
        <v>207</v>
      </c>
      <c r="T4" s="166" t="s">
        <v>208</v>
      </c>
      <c r="U4" s="166" t="s">
        <v>209</v>
      </c>
      <c r="V4" s="145" t="s">
        <v>210</v>
      </c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  <c r="BS4" s="167"/>
      <c r="BT4" s="167"/>
      <c r="BU4" s="167"/>
      <c r="BV4" s="167"/>
      <c r="BW4" s="167"/>
      <c r="BX4" s="167"/>
      <c r="BY4" s="167"/>
      <c r="BZ4" s="167"/>
      <c r="CA4" s="167"/>
      <c r="CB4" s="167"/>
      <c r="CC4" s="167"/>
      <c r="CD4" s="167"/>
      <c r="CE4" s="167"/>
      <c r="CF4" s="167"/>
      <c r="CG4" s="167"/>
      <c r="CH4" s="167"/>
      <c r="CI4" s="167"/>
      <c r="CJ4" s="167"/>
      <c r="CK4" s="171"/>
    </row>
    <row r="5" s="139" customFormat="1" ht="24" customHeight="1" spans="1:89">
      <c r="A5" s="149"/>
      <c r="B5" s="149"/>
      <c r="C5" s="149"/>
      <c r="D5" s="149"/>
      <c r="E5" s="150"/>
      <c r="F5" s="151"/>
      <c r="G5" s="151"/>
      <c r="H5" s="152"/>
      <c r="I5" s="150"/>
      <c r="J5" s="151"/>
      <c r="K5" s="151"/>
      <c r="L5" s="151"/>
      <c r="M5" s="151"/>
      <c r="N5" s="151"/>
      <c r="O5" s="151"/>
      <c r="P5" s="151"/>
      <c r="Q5" s="151"/>
      <c r="R5" s="152"/>
      <c r="S5" s="168"/>
      <c r="T5" s="168"/>
      <c r="U5" s="168"/>
      <c r="V5" s="149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71"/>
    </row>
    <row r="6" s="140" customFormat="1" ht="41" customHeight="1" spans="1:88">
      <c r="A6" s="153"/>
      <c r="B6" s="153"/>
      <c r="C6" s="153"/>
      <c r="D6" s="153"/>
      <c r="E6" s="154" t="s">
        <v>105</v>
      </c>
      <c r="F6" s="127" t="s">
        <v>211</v>
      </c>
      <c r="G6" s="127" t="s">
        <v>212</v>
      </c>
      <c r="H6" s="127" t="s">
        <v>213</v>
      </c>
      <c r="I6" s="154" t="s">
        <v>105</v>
      </c>
      <c r="J6" s="127" t="s">
        <v>659</v>
      </c>
      <c r="K6" s="127" t="s">
        <v>213</v>
      </c>
      <c r="L6" s="127" t="s">
        <v>216</v>
      </c>
      <c r="M6" s="127" t="s">
        <v>217</v>
      </c>
      <c r="N6" s="127" t="s">
        <v>218</v>
      </c>
      <c r="O6" s="127" t="s">
        <v>219</v>
      </c>
      <c r="P6" s="127" t="s">
        <v>220</v>
      </c>
      <c r="Q6" s="127" t="s">
        <v>221</v>
      </c>
      <c r="R6" s="154" t="s">
        <v>222</v>
      </c>
      <c r="S6" s="169"/>
      <c r="T6" s="169"/>
      <c r="U6" s="169"/>
      <c r="V6" s="153"/>
      <c r="W6" s="167"/>
      <c r="X6" s="167"/>
      <c r="Y6" s="167"/>
      <c r="Z6" s="167"/>
      <c r="AA6" s="167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  <c r="AS6" s="167"/>
      <c r="AT6" s="167"/>
      <c r="AU6" s="167"/>
      <c r="AV6" s="167"/>
      <c r="AW6" s="167"/>
      <c r="AX6" s="167"/>
      <c r="AY6" s="167"/>
      <c r="AZ6" s="167"/>
      <c r="BA6" s="167"/>
      <c r="BB6" s="167"/>
      <c r="BC6" s="167"/>
      <c r="BD6" s="167"/>
      <c r="BE6" s="167"/>
      <c r="BF6" s="167"/>
      <c r="BG6" s="167"/>
      <c r="BH6" s="167"/>
      <c r="BI6" s="167"/>
      <c r="BJ6" s="167"/>
      <c r="BK6" s="167"/>
      <c r="BL6" s="167"/>
      <c r="BM6" s="167"/>
      <c r="BN6" s="167"/>
      <c r="BO6" s="167"/>
      <c r="BP6" s="167"/>
      <c r="BQ6" s="167"/>
      <c r="BR6" s="167"/>
      <c r="BS6" s="167"/>
      <c r="BT6" s="167"/>
      <c r="BU6" s="167"/>
      <c r="BV6" s="167"/>
      <c r="BW6" s="167"/>
      <c r="BX6" s="167"/>
      <c r="BY6" s="167"/>
      <c r="BZ6" s="167"/>
      <c r="CA6" s="167"/>
      <c r="CB6" s="167"/>
      <c r="CC6" s="167"/>
      <c r="CD6" s="167"/>
      <c r="CE6" s="167"/>
      <c r="CF6" s="167"/>
      <c r="CG6" s="167"/>
      <c r="CH6" s="167"/>
      <c r="CI6" s="167"/>
      <c r="CJ6" s="167"/>
    </row>
    <row r="7" s="141" customFormat="1" ht="22" customHeight="1" spans="1:88">
      <c r="A7" s="155" t="s">
        <v>672</v>
      </c>
      <c r="B7" s="155"/>
      <c r="C7" s="155" t="s">
        <v>672</v>
      </c>
      <c r="D7" s="155" t="s">
        <v>672</v>
      </c>
      <c r="E7" s="155">
        <v>1</v>
      </c>
      <c r="F7" s="155">
        <v>2</v>
      </c>
      <c r="G7" s="155">
        <v>3</v>
      </c>
      <c r="H7" s="155">
        <v>4</v>
      </c>
      <c r="I7" s="155">
        <v>5</v>
      </c>
      <c r="J7" s="155">
        <v>6</v>
      </c>
      <c r="K7" s="155">
        <v>7</v>
      </c>
      <c r="L7" s="155">
        <v>8</v>
      </c>
      <c r="M7" s="155">
        <v>9</v>
      </c>
      <c r="N7" s="155">
        <v>10</v>
      </c>
      <c r="O7" s="155">
        <v>11</v>
      </c>
      <c r="P7" s="155">
        <v>12</v>
      </c>
      <c r="Q7" s="155">
        <v>13</v>
      </c>
      <c r="R7" s="155">
        <v>14</v>
      </c>
      <c r="S7" s="155">
        <v>15</v>
      </c>
      <c r="T7" s="155">
        <v>16</v>
      </c>
      <c r="U7" s="155">
        <v>17</v>
      </c>
      <c r="V7" s="155">
        <v>18</v>
      </c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  <c r="AS7" s="170"/>
      <c r="AT7" s="170"/>
      <c r="AU7" s="170"/>
      <c r="AV7" s="170"/>
      <c r="AW7" s="170"/>
      <c r="AX7" s="170"/>
      <c r="AY7" s="170"/>
      <c r="AZ7" s="170"/>
      <c r="BA7" s="170"/>
      <c r="BB7" s="170"/>
      <c r="BC7" s="170"/>
      <c r="BD7" s="170"/>
      <c r="BE7" s="170"/>
      <c r="BF7" s="170"/>
      <c r="BG7" s="170"/>
      <c r="BH7" s="170"/>
      <c r="BI7" s="170"/>
      <c r="BJ7" s="170"/>
      <c r="BK7" s="170"/>
      <c r="BL7" s="170"/>
      <c r="BM7" s="170"/>
      <c r="BN7" s="170"/>
      <c r="BO7" s="170"/>
      <c r="BP7" s="170"/>
      <c r="BQ7" s="170"/>
      <c r="BR7" s="170"/>
      <c r="BS7" s="170"/>
      <c r="BT7" s="170"/>
      <c r="BU7" s="170"/>
      <c r="BV7" s="170"/>
      <c r="BW7" s="170"/>
      <c r="BX7" s="170"/>
      <c r="BY7" s="170"/>
      <c r="BZ7" s="170"/>
      <c r="CA7" s="170"/>
      <c r="CB7" s="170"/>
      <c r="CC7" s="170"/>
      <c r="CD7" s="170"/>
      <c r="CE7" s="170"/>
      <c r="CF7" s="170"/>
      <c r="CG7" s="170"/>
      <c r="CH7" s="170"/>
      <c r="CI7" s="170"/>
      <c r="CJ7" s="170"/>
    </row>
    <row r="8" s="140" customFormat="1" ht="22" customHeight="1" spans="1:88">
      <c r="A8" s="156"/>
      <c r="B8" s="127" t="s">
        <v>105</v>
      </c>
      <c r="C8" s="127"/>
      <c r="D8" s="157"/>
      <c r="E8" s="128">
        <v>15866450</v>
      </c>
      <c r="F8" s="128">
        <v>13759233</v>
      </c>
      <c r="G8" s="128">
        <v>2058977</v>
      </c>
      <c r="H8" s="128">
        <v>48240</v>
      </c>
      <c r="I8" s="128">
        <v>1997000</v>
      </c>
      <c r="J8" s="128">
        <v>1997000</v>
      </c>
      <c r="K8" s="128"/>
      <c r="L8" s="157"/>
      <c r="M8" s="163"/>
      <c r="N8" s="163"/>
      <c r="O8" s="163"/>
      <c r="P8" s="163"/>
      <c r="Q8" s="163"/>
      <c r="R8" s="163"/>
      <c r="S8" s="163"/>
      <c r="T8" s="155"/>
      <c r="U8" s="163"/>
      <c r="V8" s="163">
        <v>0</v>
      </c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 s="167"/>
      <c r="BG8" s="167"/>
      <c r="BH8" s="167"/>
      <c r="BI8" s="167"/>
      <c r="BJ8" s="167"/>
      <c r="BK8" s="167"/>
      <c r="BL8" s="167"/>
      <c r="BM8" s="167"/>
      <c r="BN8" s="167"/>
      <c r="BO8" s="167"/>
      <c r="BP8" s="167"/>
      <c r="BQ8" s="167"/>
      <c r="BR8" s="167"/>
      <c r="BS8" s="167"/>
      <c r="BT8" s="167"/>
      <c r="BU8" s="167"/>
      <c r="BV8" s="167"/>
      <c r="BW8" s="167"/>
      <c r="BX8" s="167"/>
      <c r="BY8" s="167"/>
      <c r="BZ8" s="167"/>
      <c r="CA8" s="167"/>
      <c r="CB8" s="167"/>
      <c r="CC8" s="167"/>
      <c r="CD8" s="167"/>
      <c r="CE8" s="167"/>
      <c r="CF8" s="167"/>
      <c r="CG8" s="167"/>
      <c r="CH8" s="167"/>
      <c r="CI8" s="167"/>
      <c r="CJ8" s="167"/>
    </row>
    <row r="9" ht="22" customHeight="1" spans="1:22">
      <c r="A9" s="156"/>
      <c r="B9" s="127" t="s">
        <v>106</v>
      </c>
      <c r="C9" s="127" t="s">
        <v>107</v>
      </c>
      <c r="D9" s="154"/>
      <c r="E9" s="128">
        <v>15866450</v>
      </c>
      <c r="F9" s="128">
        <v>13759233</v>
      </c>
      <c r="G9" s="128">
        <v>2058977</v>
      </c>
      <c r="H9" s="128">
        <v>48240</v>
      </c>
      <c r="I9" s="128">
        <v>1997000</v>
      </c>
      <c r="J9" s="128">
        <v>1997000</v>
      </c>
      <c r="K9" s="128"/>
      <c r="L9" s="157"/>
      <c r="M9" s="139"/>
      <c r="N9" s="162"/>
      <c r="O9" s="162"/>
      <c r="P9" s="162"/>
      <c r="Q9" s="162"/>
      <c r="R9" s="162"/>
      <c r="S9" s="162"/>
      <c r="T9" s="154"/>
      <c r="U9" s="162"/>
      <c r="V9" s="162"/>
    </row>
    <row r="10" ht="22" customHeight="1" spans="1:22">
      <c r="A10" s="158">
        <v>207</v>
      </c>
      <c r="B10" s="127" t="s">
        <v>106</v>
      </c>
      <c r="C10" s="131" t="s">
        <v>134</v>
      </c>
      <c r="D10" s="131"/>
      <c r="E10" s="128">
        <v>15866450</v>
      </c>
      <c r="F10" s="128">
        <v>13759233</v>
      </c>
      <c r="G10" s="128">
        <f>G11+G47+G53</f>
        <v>2058977</v>
      </c>
      <c r="H10" s="128">
        <f>H11+H47+H53</f>
        <v>48240</v>
      </c>
      <c r="I10" s="128">
        <f>I11+I47+I53</f>
        <v>1997000</v>
      </c>
      <c r="J10" s="128">
        <f>J11+J47+J53</f>
        <v>1997000</v>
      </c>
      <c r="K10" s="128"/>
      <c r="L10" s="157"/>
      <c r="M10" s="139"/>
      <c r="N10" s="162"/>
      <c r="O10" s="162"/>
      <c r="P10" s="162"/>
      <c r="Q10" s="162"/>
      <c r="R10" s="162"/>
      <c r="S10" s="162"/>
      <c r="T10" s="154"/>
      <c r="U10" s="162"/>
      <c r="V10" s="162"/>
    </row>
    <row r="11" ht="22" customHeight="1" spans="1:22">
      <c r="A11" s="159" t="s">
        <v>135</v>
      </c>
      <c r="B11" s="127" t="s">
        <v>106</v>
      </c>
      <c r="C11" s="131" t="s">
        <v>136</v>
      </c>
      <c r="D11" s="131"/>
      <c r="E11" s="128">
        <v>14277078</v>
      </c>
      <c r="F11" s="128">
        <f>SUM(F12:F46)</f>
        <v>8693714</v>
      </c>
      <c r="G11" s="128">
        <f>SUM(G12:G46)</f>
        <v>1929407</v>
      </c>
      <c r="H11" s="128">
        <f>SUM(H12:H46)</f>
        <v>48240</v>
      </c>
      <c r="I11" s="128">
        <f>SUM(I12:I46)</f>
        <v>1080000</v>
      </c>
      <c r="J11" s="128">
        <f>SUM(J12:J46)</f>
        <v>1080000</v>
      </c>
      <c r="K11" s="128"/>
      <c r="L11" s="157"/>
      <c r="M11" s="139"/>
      <c r="N11" s="162"/>
      <c r="O11" s="162"/>
      <c r="P11" s="162"/>
      <c r="Q11" s="162"/>
      <c r="R11" s="162"/>
      <c r="S11" s="162"/>
      <c r="T11" s="154"/>
      <c r="U11" s="162"/>
      <c r="V11" s="162"/>
    </row>
    <row r="12" ht="22" customHeight="1" spans="1:22">
      <c r="A12" s="160" t="s">
        <v>137</v>
      </c>
      <c r="B12" s="127" t="s">
        <v>106</v>
      </c>
      <c r="C12" s="131" t="s">
        <v>673</v>
      </c>
      <c r="D12" s="131" t="s">
        <v>274</v>
      </c>
      <c r="E12" s="128">
        <v>8280</v>
      </c>
      <c r="F12" s="128">
        <v>0</v>
      </c>
      <c r="G12" s="128">
        <v>0</v>
      </c>
      <c r="H12" s="128">
        <v>8280</v>
      </c>
      <c r="I12" s="128">
        <v>0</v>
      </c>
      <c r="J12" s="128">
        <v>0</v>
      </c>
      <c r="K12" s="128">
        <v>0</v>
      </c>
      <c r="L12" s="157">
        <v>0</v>
      </c>
      <c r="M12" s="163">
        <v>0</v>
      </c>
      <c r="N12" s="164">
        <v>0</v>
      </c>
      <c r="O12" s="164">
        <v>0</v>
      </c>
      <c r="P12" s="164">
        <v>0</v>
      </c>
      <c r="Q12" s="164">
        <v>0</v>
      </c>
      <c r="R12" s="164">
        <v>0</v>
      </c>
      <c r="S12" s="164">
        <v>0</v>
      </c>
      <c r="T12" s="164"/>
      <c r="U12" s="164">
        <v>0</v>
      </c>
      <c r="V12" s="164">
        <v>0</v>
      </c>
    </row>
    <row r="13" ht="22" customHeight="1" spans="1:22">
      <c r="A13" s="160" t="s">
        <v>137</v>
      </c>
      <c r="B13" s="127" t="s">
        <v>106</v>
      </c>
      <c r="C13" s="131" t="s">
        <v>673</v>
      </c>
      <c r="D13" s="131" t="s">
        <v>267</v>
      </c>
      <c r="E13" s="128">
        <v>544303</v>
      </c>
      <c r="F13" s="128">
        <v>0</v>
      </c>
      <c r="G13" s="128">
        <v>544303</v>
      </c>
      <c r="H13" s="128">
        <v>0</v>
      </c>
      <c r="I13" s="128">
        <v>750000</v>
      </c>
      <c r="J13" s="128">
        <v>750000</v>
      </c>
      <c r="K13" s="128">
        <v>0</v>
      </c>
      <c r="L13" s="157">
        <v>0</v>
      </c>
      <c r="M13" s="163">
        <v>0</v>
      </c>
      <c r="N13" s="164">
        <v>0</v>
      </c>
      <c r="O13" s="164">
        <v>0</v>
      </c>
      <c r="P13" s="164">
        <v>0</v>
      </c>
      <c r="Q13" s="164">
        <v>0</v>
      </c>
      <c r="R13" s="164">
        <v>0</v>
      </c>
      <c r="S13" s="164">
        <v>0</v>
      </c>
      <c r="T13" s="164"/>
      <c r="U13" s="164">
        <v>0</v>
      </c>
      <c r="V13" s="164">
        <v>0</v>
      </c>
    </row>
    <row r="14" ht="22" customHeight="1" spans="1:22">
      <c r="A14" s="160" t="s">
        <v>137</v>
      </c>
      <c r="B14" s="127" t="s">
        <v>106</v>
      </c>
      <c r="C14" s="131" t="s">
        <v>673</v>
      </c>
      <c r="D14" s="131" t="s">
        <v>230</v>
      </c>
      <c r="E14" s="128">
        <v>54016</v>
      </c>
      <c r="F14" s="128">
        <v>54016</v>
      </c>
      <c r="G14" s="128">
        <v>0</v>
      </c>
      <c r="H14" s="128">
        <v>0</v>
      </c>
      <c r="I14" s="128">
        <v>0</v>
      </c>
      <c r="J14" s="128">
        <v>0</v>
      </c>
      <c r="K14" s="128">
        <v>0</v>
      </c>
      <c r="L14" s="157">
        <v>0</v>
      </c>
      <c r="M14" s="163">
        <v>0</v>
      </c>
      <c r="N14" s="164">
        <v>0</v>
      </c>
      <c r="O14" s="164">
        <v>0</v>
      </c>
      <c r="P14" s="164">
        <v>0</v>
      </c>
      <c r="Q14" s="164">
        <v>0</v>
      </c>
      <c r="R14" s="164">
        <v>0</v>
      </c>
      <c r="S14" s="164">
        <v>0</v>
      </c>
      <c r="T14" s="164"/>
      <c r="U14" s="164">
        <v>0</v>
      </c>
      <c r="V14" s="164">
        <v>0</v>
      </c>
    </row>
    <row r="15" ht="22" customHeight="1" spans="1:22">
      <c r="A15" s="160" t="s">
        <v>137</v>
      </c>
      <c r="B15" s="127" t="s">
        <v>106</v>
      </c>
      <c r="C15" s="131" t="s">
        <v>673</v>
      </c>
      <c r="D15" s="131" t="s">
        <v>231</v>
      </c>
      <c r="E15" s="128">
        <v>1300908</v>
      </c>
      <c r="F15" s="128">
        <v>1300908</v>
      </c>
      <c r="G15" s="128"/>
      <c r="H15" s="128"/>
      <c r="I15" s="128"/>
      <c r="J15" s="128"/>
      <c r="K15" s="128"/>
      <c r="L15" s="157"/>
      <c r="M15" s="163"/>
      <c r="N15" s="164"/>
      <c r="O15" s="164"/>
      <c r="P15" s="164"/>
      <c r="Q15" s="164"/>
      <c r="R15" s="164"/>
      <c r="S15" s="164"/>
      <c r="T15" s="164"/>
      <c r="U15" s="164"/>
      <c r="V15" s="164"/>
    </row>
    <row r="16" ht="22" customHeight="1" spans="1:22">
      <c r="A16" s="160" t="s">
        <v>137</v>
      </c>
      <c r="B16" s="127" t="s">
        <v>106</v>
      </c>
      <c r="C16" s="131" t="s">
        <v>673</v>
      </c>
      <c r="D16" s="131" t="s">
        <v>232</v>
      </c>
      <c r="E16" s="128">
        <v>697344</v>
      </c>
      <c r="F16" s="128">
        <v>697344</v>
      </c>
      <c r="G16" s="128"/>
      <c r="H16" s="128"/>
      <c r="I16" s="128"/>
      <c r="J16" s="128"/>
      <c r="K16" s="128"/>
      <c r="L16" s="157"/>
      <c r="M16" s="163"/>
      <c r="N16" s="164"/>
      <c r="O16" s="164"/>
      <c r="P16" s="164"/>
      <c r="Q16" s="164"/>
      <c r="R16" s="164"/>
      <c r="S16" s="164"/>
      <c r="T16" s="164"/>
      <c r="U16" s="164"/>
      <c r="V16" s="164"/>
    </row>
    <row r="17" ht="22" customHeight="1" spans="1:22">
      <c r="A17" s="160" t="s">
        <v>137</v>
      </c>
      <c r="B17" s="127" t="s">
        <v>106</v>
      </c>
      <c r="C17" s="131" t="s">
        <v>673</v>
      </c>
      <c r="D17" s="131" t="s">
        <v>234</v>
      </c>
      <c r="E17" s="128">
        <v>108409</v>
      </c>
      <c r="F17" s="128">
        <v>108409</v>
      </c>
      <c r="G17" s="128"/>
      <c r="H17" s="128"/>
      <c r="I17" s="128"/>
      <c r="J17" s="128"/>
      <c r="K17" s="128"/>
      <c r="L17" s="157"/>
      <c r="M17" s="163"/>
      <c r="N17" s="164"/>
      <c r="O17" s="164"/>
      <c r="P17" s="164"/>
      <c r="Q17" s="164"/>
      <c r="R17" s="164"/>
      <c r="S17" s="164"/>
      <c r="T17" s="164"/>
      <c r="U17" s="164"/>
      <c r="V17" s="164"/>
    </row>
    <row r="18" ht="22" customHeight="1" spans="1:22">
      <c r="A18" s="160" t="s">
        <v>138</v>
      </c>
      <c r="B18" s="127" t="s">
        <v>106</v>
      </c>
      <c r="C18" s="131" t="s">
        <v>139</v>
      </c>
      <c r="D18" s="131" t="s">
        <v>267</v>
      </c>
      <c r="E18" s="128">
        <v>231259</v>
      </c>
      <c r="F18" s="128">
        <v>0</v>
      </c>
      <c r="G18" s="128">
        <v>231259</v>
      </c>
      <c r="H18" s="128">
        <v>0</v>
      </c>
      <c r="I18" s="128">
        <v>50000</v>
      </c>
      <c r="J18" s="128">
        <v>50000</v>
      </c>
      <c r="K18" s="128">
        <v>0</v>
      </c>
      <c r="L18" s="157">
        <v>0</v>
      </c>
      <c r="M18" s="163">
        <v>0</v>
      </c>
      <c r="N18" s="164">
        <v>0</v>
      </c>
      <c r="O18" s="164">
        <v>0</v>
      </c>
      <c r="P18" s="164">
        <v>0</v>
      </c>
      <c r="Q18" s="164">
        <v>0</v>
      </c>
      <c r="R18" s="164">
        <v>0</v>
      </c>
      <c r="S18" s="164">
        <v>0</v>
      </c>
      <c r="T18" s="164"/>
      <c r="U18" s="164">
        <v>0</v>
      </c>
      <c r="V18" s="164">
        <v>0</v>
      </c>
    </row>
    <row r="19" ht="22" customHeight="1" spans="1:22">
      <c r="A19" s="160" t="s">
        <v>138</v>
      </c>
      <c r="B19" s="127" t="s">
        <v>106</v>
      </c>
      <c r="C19" s="131" t="s">
        <v>139</v>
      </c>
      <c r="D19" s="131" t="s">
        <v>230</v>
      </c>
      <c r="E19" s="128">
        <v>25015</v>
      </c>
      <c r="F19" s="128">
        <v>25015</v>
      </c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57">
        <v>0</v>
      </c>
      <c r="M19" s="163">
        <v>0</v>
      </c>
      <c r="N19" s="164">
        <v>0</v>
      </c>
      <c r="O19" s="164">
        <v>0</v>
      </c>
      <c r="P19" s="164">
        <v>0</v>
      </c>
      <c r="Q19" s="164">
        <v>0</v>
      </c>
      <c r="R19" s="164">
        <v>0</v>
      </c>
      <c r="S19" s="164">
        <v>0</v>
      </c>
      <c r="T19" s="164"/>
      <c r="U19" s="164">
        <v>0</v>
      </c>
      <c r="V19" s="164">
        <v>0</v>
      </c>
    </row>
    <row r="20" ht="22" customHeight="1" spans="1:22">
      <c r="A20" s="160" t="s">
        <v>138</v>
      </c>
      <c r="B20" s="127" t="s">
        <v>106</v>
      </c>
      <c r="C20" s="131" t="s">
        <v>139</v>
      </c>
      <c r="D20" s="131" t="s">
        <v>231</v>
      </c>
      <c r="E20" s="128">
        <v>562368</v>
      </c>
      <c r="F20" s="128">
        <v>562368</v>
      </c>
      <c r="G20" s="128"/>
      <c r="H20" s="128"/>
      <c r="I20" s="128"/>
      <c r="J20" s="128"/>
      <c r="K20" s="128"/>
      <c r="L20" s="157"/>
      <c r="M20" s="163"/>
      <c r="N20" s="164"/>
      <c r="O20" s="164"/>
      <c r="P20" s="164"/>
      <c r="Q20" s="164"/>
      <c r="R20" s="164"/>
      <c r="S20" s="164"/>
      <c r="T20" s="164"/>
      <c r="U20" s="164"/>
      <c r="V20" s="164"/>
    </row>
    <row r="21" ht="22" customHeight="1" spans="1:22">
      <c r="A21" s="160" t="s">
        <v>138</v>
      </c>
      <c r="B21" s="127" t="s">
        <v>106</v>
      </c>
      <c r="C21" s="131" t="s">
        <v>139</v>
      </c>
      <c r="D21" s="131" t="s">
        <v>232</v>
      </c>
      <c r="E21" s="128">
        <v>314028</v>
      </c>
      <c r="F21" s="128">
        <v>314028</v>
      </c>
      <c r="G21" s="128"/>
      <c r="H21" s="128"/>
      <c r="I21" s="128"/>
      <c r="J21" s="128"/>
      <c r="K21" s="128"/>
      <c r="L21" s="157"/>
      <c r="M21" s="163"/>
      <c r="N21" s="164"/>
      <c r="O21" s="164"/>
      <c r="P21" s="164"/>
      <c r="Q21" s="164"/>
      <c r="R21" s="164"/>
      <c r="S21" s="164"/>
      <c r="T21" s="164"/>
      <c r="U21" s="164"/>
      <c r="V21" s="164"/>
    </row>
    <row r="22" ht="22" customHeight="1" spans="1:22">
      <c r="A22" s="160" t="s">
        <v>138</v>
      </c>
      <c r="B22" s="127" t="s">
        <v>106</v>
      </c>
      <c r="C22" s="131" t="s">
        <v>139</v>
      </c>
      <c r="D22" s="131" t="s">
        <v>234</v>
      </c>
      <c r="E22" s="128">
        <v>46864</v>
      </c>
      <c r="F22" s="128">
        <v>46864</v>
      </c>
      <c r="G22" s="128"/>
      <c r="H22" s="128"/>
      <c r="I22" s="128"/>
      <c r="J22" s="128"/>
      <c r="K22" s="128"/>
      <c r="L22" s="157"/>
      <c r="M22" s="163"/>
      <c r="N22" s="164"/>
      <c r="O22" s="164"/>
      <c r="P22" s="164"/>
      <c r="Q22" s="164"/>
      <c r="R22" s="164"/>
      <c r="S22" s="164"/>
      <c r="T22" s="164"/>
      <c r="U22" s="164"/>
      <c r="V22" s="164"/>
    </row>
    <row r="23" ht="22" customHeight="1" spans="1:22">
      <c r="A23" s="160" t="s">
        <v>140</v>
      </c>
      <c r="B23" s="127" t="s">
        <v>106</v>
      </c>
      <c r="C23" s="131" t="s">
        <v>141</v>
      </c>
      <c r="D23" s="131" t="s">
        <v>231</v>
      </c>
      <c r="E23" s="128">
        <v>477708</v>
      </c>
      <c r="F23" s="128">
        <v>477708</v>
      </c>
      <c r="G23" s="128"/>
      <c r="H23" s="128"/>
      <c r="I23" s="128"/>
      <c r="J23" s="128"/>
      <c r="K23" s="128"/>
      <c r="L23" s="157"/>
      <c r="M23" s="163"/>
      <c r="N23" s="164"/>
      <c r="O23" s="164"/>
      <c r="P23" s="164"/>
      <c r="Q23" s="164"/>
      <c r="R23" s="164"/>
      <c r="S23" s="164"/>
      <c r="T23" s="164"/>
      <c r="U23" s="164"/>
      <c r="V23" s="164"/>
    </row>
    <row r="24" ht="22" customHeight="1" spans="1:22">
      <c r="A24" s="160" t="s">
        <v>140</v>
      </c>
      <c r="B24" s="127" t="s">
        <v>106</v>
      </c>
      <c r="C24" s="131" t="s">
        <v>141</v>
      </c>
      <c r="D24" s="131" t="s">
        <v>232</v>
      </c>
      <c r="E24" s="128">
        <v>266424</v>
      </c>
      <c r="F24" s="128">
        <v>266424</v>
      </c>
      <c r="G24" s="128"/>
      <c r="H24" s="128"/>
      <c r="I24" s="128"/>
      <c r="J24" s="128"/>
      <c r="K24" s="128"/>
      <c r="L24" s="157"/>
      <c r="M24" s="163"/>
      <c r="N24" s="164"/>
      <c r="O24" s="164"/>
      <c r="P24" s="164"/>
      <c r="Q24" s="164"/>
      <c r="R24" s="164"/>
      <c r="S24" s="164"/>
      <c r="T24" s="164"/>
      <c r="U24" s="164"/>
      <c r="V24" s="164"/>
    </row>
    <row r="25" ht="22" customHeight="1" spans="1:22">
      <c r="A25" s="160" t="s">
        <v>140</v>
      </c>
      <c r="B25" s="127" t="s">
        <v>106</v>
      </c>
      <c r="C25" s="131" t="s">
        <v>141</v>
      </c>
      <c r="D25" s="131" t="s">
        <v>234</v>
      </c>
      <c r="E25" s="128">
        <v>39809</v>
      </c>
      <c r="F25" s="128">
        <v>39809</v>
      </c>
      <c r="G25" s="128"/>
      <c r="H25" s="128"/>
      <c r="I25" s="128"/>
      <c r="J25" s="128"/>
      <c r="K25" s="128"/>
      <c r="L25" s="157"/>
      <c r="M25" s="163"/>
      <c r="N25" s="164"/>
      <c r="O25" s="164"/>
      <c r="P25" s="164"/>
      <c r="Q25" s="164"/>
      <c r="R25" s="164"/>
      <c r="S25" s="164"/>
      <c r="T25" s="164"/>
      <c r="U25" s="164"/>
      <c r="V25" s="164"/>
    </row>
    <row r="26" ht="22" customHeight="1" spans="1:22">
      <c r="A26" s="160" t="s">
        <v>140</v>
      </c>
      <c r="B26" s="127" t="s">
        <v>106</v>
      </c>
      <c r="C26" s="131" t="s">
        <v>141</v>
      </c>
      <c r="D26" s="131" t="s">
        <v>229</v>
      </c>
      <c r="E26" s="128">
        <v>89296</v>
      </c>
      <c r="F26" s="128">
        <v>89296</v>
      </c>
      <c r="G26" s="128">
        <v>0</v>
      </c>
      <c r="H26" s="128">
        <v>0</v>
      </c>
      <c r="I26" s="128">
        <v>0</v>
      </c>
      <c r="J26" s="128">
        <v>0</v>
      </c>
      <c r="K26" s="128">
        <v>0</v>
      </c>
      <c r="L26" s="157">
        <v>0</v>
      </c>
      <c r="M26" s="163">
        <v>0</v>
      </c>
      <c r="N26" s="164">
        <v>0</v>
      </c>
      <c r="O26" s="164">
        <v>0</v>
      </c>
      <c r="P26" s="164">
        <v>0</v>
      </c>
      <c r="Q26" s="164">
        <v>0</v>
      </c>
      <c r="R26" s="164">
        <v>0</v>
      </c>
      <c r="S26" s="164">
        <v>0</v>
      </c>
      <c r="T26" s="164"/>
      <c r="U26" s="164">
        <v>0</v>
      </c>
      <c r="V26" s="164">
        <v>0</v>
      </c>
    </row>
    <row r="27" ht="22" customHeight="1" spans="1:22">
      <c r="A27" s="160" t="s">
        <v>140</v>
      </c>
      <c r="B27" s="127" t="s">
        <v>106</v>
      </c>
      <c r="C27" s="131" t="s">
        <v>141</v>
      </c>
      <c r="D27" s="131" t="s">
        <v>230</v>
      </c>
      <c r="E27" s="128">
        <v>20548</v>
      </c>
      <c r="F27" s="128">
        <v>20548</v>
      </c>
      <c r="G27" s="128">
        <v>0</v>
      </c>
      <c r="H27" s="128">
        <v>0</v>
      </c>
      <c r="I27" s="128">
        <v>0</v>
      </c>
      <c r="J27" s="128">
        <v>0</v>
      </c>
      <c r="K27" s="128">
        <v>0</v>
      </c>
      <c r="L27" s="157">
        <v>0</v>
      </c>
      <c r="M27" s="163">
        <v>0</v>
      </c>
      <c r="N27" s="164">
        <v>0</v>
      </c>
      <c r="O27" s="164">
        <v>0</v>
      </c>
      <c r="P27" s="164">
        <v>0</v>
      </c>
      <c r="Q27" s="164">
        <v>0</v>
      </c>
      <c r="R27" s="164">
        <v>0</v>
      </c>
      <c r="S27" s="164">
        <v>0</v>
      </c>
      <c r="T27" s="164"/>
      <c r="U27" s="164">
        <v>0</v>
      </c>
      <c r="V27" s="164">
        <v>0</v>
      </c>
    </row>
    <row r="28" ht="22" customHeight="1" spans="1:22">
      <c r="A28" s="160" t="s">
        <v>140</v>
      </c>
      <c r="B28" s="127" t="s">
        <v>106</v>
      </c>
      <c r="C28" s="131" t="s">
        <v>141</v>
      </c>
      <c r="D28" s="131" t="s">
        <v>267</v>
      </c>
      <c r="E28" s="128">
        <v>198581</v>
      </c>
      <c r="F28" s="128">
        <v>0</v>
      </c>
      <c r="G28" s="128">
        <v>198581</v>
      </c>
      <c r="H28" s="128">
        <v>0</v>
      </c>
      <c r="I28" s="128">
        <v>50000</v>
      </c>
      <c r="J28" s="128">
        <v>50000</v>
      </c>
      <c r="K28" s="128">
        <v>0</v>
      </c>
      <c r="L28" s="157">
        <v>0</v>
      </c>
      <c r="M28" s="163">
        <v>0</v>
      </c>
      <c r="N28" s="164">
        <v>0</v>
      </c>
      <c r="O28" s="164">
        <v>0</v>
      </c>
      <c r="P28" s="164">
        <v>0</v>
      </c>
      <c r="Q28" s="164">
        <v>0</v>
      </c>
      <c r="R28" s="164">
        <v>0</v>
      </c>
      <c r="S28" s="164">
        <v>0</v>
      </c>
      <c r="T28" s="164"/>
      <c r="U28" s="164">
        <v>0</v>
      </c>
      <c r="V28" s="164">
        <v>0</v>
      </c>
    </row>
    <row r="29" ht="22" customHeight="1" spans="1:22">
      <c r="A29" s="160" t="s">
        <v>142</v>
      </c>
      <c r="B29" s="127" t="s">
        <v>106</v>
      </c>
      <c r="C29" s="131" t="s">
        <v>143</v>
      </c>
      <c r="D29" s="131" t="s">
        <v>267</v>
      </c>
      <c r="E29" s="128">
        <v>327575</v>
      </c>
      <c r="F29" s="128">
        <v>0</v>
      </c>
      <c r="G29" s="128">
        <v>327575</v>
      </c>
      <c r="H29" s="128">
        <v>0</v>
      </c>
      <c r="I29" s="128">
        <v>0</v>
      </c>
      <c r="J29" s="128">
        <v>0</v>
      </c>
      <c r="K29" s="128">
        <v>0</v>
      </c>
      <c r="L29" s="157">
        <v>0</v>
      </c>
      <c r="M29" s="163">
        <v>0</v>
      </c>
      <c r="N29" s="164">
        <v>0</v>
      </c>
      <c r="O29" s="164">
        <v>0</v>
      </c>
      <c r="P29" s="164">
        <v>0</v>
      </c>
      <c r="Q29" s="164">
        <v>0</v>
      </c>
      <c r="R29" s="164">
        <v>0</v>
      </c>
      <c r="S29" s="164">
        <v>0</v>
      </c>
      <c r="T29" s="164"/>
      <c r="U29" s="164">
        <v>0</v>
      </c>
      <c r="V29" s="164">
        <v>0</v>
      </c>
    </row>
    <row r="30" ht="22" customHeight="1" spans="1:22">
      <c r="A30" s="160" t="s">
        <v>142</v>
      </c>
      <c r="B30" s="127" t="s">
        <v>106</v>
      </c>
      <c r="C30" s="131" t="s">
        <v>143</v>
      </c>
      <c r="D30" s="131" t="s">
        <v>230</v>
      </c>
      <c r="E30" s="128">
        <v>58419</v>
      </c>
      <c r="F30" s="128">
        <v>58419</v>
      </c>
      <c r="G30" s="128">
        <v>0</v>
      </c>
      <c r="H30" s="128">
        <v>0</v>
      </c>
      <c r="I30" s="128">
        <v>0</v>
      </c>
      <c r="J30" s="128">
        <v>0</v>
      </c>
      <c r="K30" s="128">
        <v>0</v>
      </c>
      <c r="L30" s="157">
        <v>0</v>
      </c>
      <c r="M30" s="163">
        <v>0</v>
      </c>
      <c r="N30" s="164">
        <v>0</v>
      </c>
      <c r="O30" s="164">
        <v>0</v>
      </c>
      <c r="P30" s="164">
        <v>0</v>
      </c>
      <c r="Q30" s="164">
        <v>0</v>
      </c>
      <c r="R30" s="164">
        <v>0</v>
      </c>
      <c r="S30" s="164">
        <v>0</v>
      </c>
      <c r="T30" s="164"/>
      <c r="U30" s="164">
        <v>0</v>
      </c>
      <c r="V30" s="164">
        <v>0</v>
      </c>
    </row>
    <row r="31" ht="22" customHeight="1" spans="1:22">
      <c r="A31" s="160" t="s">
        <v>142</v>
      </c>
      <c r="B31" s="127" t="s">
        <v>106</v>
      </c>
      <c r="C31" s="131" t="s">
        <v>143</v>
      </c>
      <c r="D31" s="131" t="s">
        <v>231</v>
      </c>
      <c r="E31" s="128">
        <v>1316484</v>
      </c>
      <c r="F31" s="128">
        <v>1316484</v>
      </c>
      <c r="G31" s="128"/>
      <c r="H31" s="128"/>
      <c r="I31" s="128"/>
      <c r="J31" s="128"/>
      <c r="K31" s="128"/>
      <c r="L31" s="157"/>
      <c r="M31" s="163"/>
      <c r="N31" s="164"/>
      <c r="O31" s="164"/>
      <c r="P31" s="164"/>
      <c r="Q31" s="164"/>
      <c r="R31" s="164"/>
      <c r="S31" s="164"/>
      <c r="T31" s="164"/>
      <c r="U31" s="164"/>
      <c r="V31" s="164"/>
    </row>
    <row r="32" ht="22" customHeight="1" spans="1:22">
      <c r="A32" s="160" t="s">
        <v>142</v>
      </c>
      <c r="B32" s="127" t="s">
        <v>106</v>
      </c>
      <c r="C32" s="131" t="s">
        <v>143</v>
      </c>
      <c r="D32" s="131" t="s">
        <v>232</v>
      </c>
      <c r="E32" s="128">
        <v>769116</v>
      </c>
      <c r="F32" s="128">
        <v>769116</v>
      </c>
      <c r="G32" s="128"/>
      <c r="H32" s="128"/>
      <c r="I32" s="128"/>
      <c r="J32" s="128"/>
      <c r="K32" s="128"/>
      <c r="L32" s="157"/>
      <c r="M32" s="163"/>
      <c r="N32" s="164"/>
      <c r="O32" s="164"/>
      <c r="P32" s="164"/>
      <c r="Q32" s="164"/>
      <c r="R32" s="164"/>
      <c r="S32" s="164"/>
      <c r="T32" s="164"/>
      <c r="U32" s="164"/>
      <c r="V32" s="164"/>
    </row>
    <row r="33" ht="22" customHeight="1" spans="1:22">
      <c r="A33" s="160" t="s">
        <v>142</v>
      </c>
      <c r="B33" s="127" t="s">
        <v>106</v>
      </c>
      <c r="C33" s="131" t="s">
        <v>143</v>
      </c>
      <c r="D33" s="131" t="s">
        <v>234</v>
      </c>
      <c r="E33" s="128">
        <v>109707</v>
      </c>
      <c r="F33" s="128">
        <v>109707</v>
      </c>
      <c r="G33" s="128"/>
      <c r="H33" s="128"/>
      <c r="I33" s="128"/>
      <c r="J33" s="128"/>
      <c r="K33" s="128"/>
      <c r="L33" s="157"/>
      <c r="M33" s="163"/>
      <c r="N33" s="164"/>
      <c r="O33" s="164"/>
      <c r="P33" s="164"/>
      <c r="Q33" s="164"/>
      <c r="R33" s="164"/>
      <c r="S33" s="164"/>
      <c r="T33" s="164"/>
      <c r="U33" s="164"/>
      <c r="V33" s="164"/>
    </row>
    <row r="34" ht="22" customHeight="1" spans="1:22">
      <c r="A34" s="160" t="s">
        <v>674</v>
      </c>
      <c r="B34" s="127" t="s">
        <v>106</v>
      </c>
      <c r="C34" s="131" t="s">
        <v>675</v>
      </c>
      <c r="D34" s="131" t="s">
        <v>267</v>
      </c>
      <c r="E34" s="128">
        <v>0</v>
      </c>
      <c r="F34" s="128">
        <v>0</v>
      </c>
      <c r="G34" s="128">
        <v>0</v>
      </c>
      <c r="H34" s="128">
        <v>0</v>
      </c>
      <c r="I34" s="128">
        <v>150000</v>
      </c>
      <c r="J34" s="128">
        <v>150000</v>
      </c>
      <c r="K34" s="128">
        <v>0</v>
      </c>
      <c r="L34" s="157">
        <v>0</v>
      </c>
      <c r="M34" s="163">
        <v>0</v>
      </c>
      <c r="N34" s="164">
        <v>0</v>
      </c>
      <c r="O34" s="164">
        <v>0</v>
      </c>
      <c r="P34" s="164">
        <v>0</v>
      </c>
      <c r="Q34" s="164">
        <v>0</v>
      </c>
      <c r="R34" s="164">
        <v>0</v>
      </c>
      <c r="S34" s="164">
        <v>0</v>
      </c>
      <c r="T34" s="164"/>
      <c r="U34" s="164">
        <v>0</v>
      </c>
      <c r="V34" s="164">
        <v>0</v>
      </c>
    </row>
    <row r="35" ht="22" customHeight="1" spans="1:22">
      <c r="A35" s="160" t="s">
        <v>144</v>
      </c>
      <c r="B35" s="127" t="s">
        <v>106</v>
      </c>
      <c r="C35" s="131" t="s">
        <v>145</v>
      </c>
      <c r="D35" s="131" t="s">
        <v>267</v>
      </c>
      <c r="E35" s="128">
        <v>248260</v>
      </c>
      <c r="F35" s="128">
        <v>0</v>
      </c>
      <c r="G35" s="128">
        <v>248260</v>
      </c>
      <c r="H35" s="128">
        <v>0</v>
      </c>
      <c r="I35" s="128">
        <v>30000</v>
      </c>
      <c r="J35" s="128">
        <v>30000</v>
      </c>
      <c r="K35" s="128">
        <v>0</v>
      </c>
      <c r="L35" s="157">
        <v>0</v>
      </c>
      <c r="M35" s="163">
        <v>0</v>
      </c>
      <c r="N35" s="164">
        <v>0</v>
      </c>
      <c r="O35" s="164">
        <v>0</v>
      </c>
      <c r="P35" s="164">
        <v>0</v>
      </c>
      <c r="Q35" s="164">
        <v>0</v>
      </c>
      <c r="R35" s="164">
        <v>0</v>
      </c>
      <c r="S35" s="164">
        <v>0</v>
      </c>
      <c r="T35" s="164"/>
      <c r="U35" s="164">
        <v>0</v>
      </c>
      <c r="V35" s="164">
        <v>0</v>
      </c>
    </row>
    <row r="36" ht="22" customHeight="1" spans="1:22">
      <c r="A36" s="160" t="s">
        <v>144</v>
      </c>
      <c r="B36" s="127" t="s">
        <v>106</v>
      </c>
      <c r="C36" s="131" t="s">
        <v>145</v>
      </c>
      <c r="D36" s="131" t="s">
        <v>230</v>
      </c>
      <c r="E36" s="128">
        <v>26807</v>
      </c>
      <c r="F36" s="128">
        <v>26807</v>
      </c>
      <c r="G36" s="128">
        <v>0</v>
      </c>
      <c r="H36" s="128">
        <v>0</v>
      </c>
      <c r="I36" s="162"/>
      <c r="J36" s="162"/>
      <c r="K36" s="128">
        <v>0</v>
      </c>
      <c r="L36" s="157">
        <v>0</v>
      </c>
      <c r="M36" s="163">
        <v>0</v>
      </c>
      <c r="N36" s="164">
        <v>0</v>
      </c>
      <c r="O36" s="164">
        <v>0</v>
      </c>
      <c r="P36" s="164">
        <v>0</v>
      </c>
      <c r="Q36" s="164">
        <v>0</v>
      </c>
      <c r="R36" s="164">
        <v>0</v>
      </c>
      <c r="S36" s="164">
        <v>0</v>
      </c>
      <c r="T36" s="164"/>
      <c r="U36" s="164">
        <v>0</v>
      </c>
      <c r="V36" s="164">
        <v>0</v>
      </c>
    </row>
    <row r="37" ht="22" customHeight="1" spans="1:22">
      <c r="A37" s="160" t="s">
        <v>144</v>
      </c>
      <c r="B37" s="127" t="s">
        <v>106</v>
      </c>
      <c r="C37" s="131" t="s">
        <v>145</v>
      </c>
      <c r="D37" s="131" t="s">
        <v>213</v>
      </c>
      <c r="E37" s="128">
        <v>16560</v>
      </c>
      <c r="F37" s="128">
        <v>0</v>
      </c>
      <c r="G37" s="128">
        <v>0</v>
      </c>
      <c r="H37" s="128">
        <v>16560</v>
      </c>
      <c r="I37" s="128">
        <v>0</v>
      </c>
      <c r="J37" s="128">
        <v>0</v>
      </c>
      <c r="K37" s="128">
        <v>0</v>
      </c>
      <c r="L37" s="157">
        <v>0</v>
      </c>
      <c r="M37" s="163">
        <v>0</v>
      </c>
      <c r="N37" s="164">
        <v>0</v>
      </c>
      <c r="O37" s="164"/>
      <c r="P37" s="164">
        <v>0</v>
      </c>
      <c r="Q37" s="164">
        <v>0</v>
      </c>
      <c r="R37" s="164">
        <v>0</v>
      </c>
      <c r="S37" s="164">
        <v>0</v>
      </c>
      <c r="T37" s="164"/>
      <c r="U37" s="164">
        <v>0</v>
      </c>
      <c r="V37" s="164">
        <v>0</v>
      </c>
    </row>
    <row r="38" ht="22" customHeight="1" spans="1:22">
      <c r="A38" s="160" t="s">
        <v>144</v>
      </c>
      <c r="B38" s="127" t="s">
        <v>106</v>
      </c>
      <c r="C38" s="131" t="s">
        <v>145</v>
      </c>
      <c r="D38" s="131" t="s">
        <v>231</v>
      </c>
      <c r="E38" s="128">
        <v>580164</v>
      </c>
      <c r="F38" s="128">
        <v>580164</v>
      </c>
      <c r="G38" s="128"/>
      <c r="H38" s="128"/>
      <c r="I38" s="128"/>
      <c r="J38" s="128"/>
      <c r="K38" s="128"/>
      <c r="L38" s="157"/>
      <c r="M38" s="163"/>
      <c r="N38" s="164"/>
      <c r="O38" s="164"/>
      <c r="P38" s="164"/>
      <c r="Q38" s="164"/>
      <c r="R38" s="164"/>
      <c r="S38" s="164"/>
      <c r="T38" s="164"/>
      <c r="U38" s="164"/>
      <c r="V38" s="164"/>
    </row>
    <row r="39" ht="22" customHeight="1" spans="1:22">
      <c r="A39" s="160" t="s">
        <v>144</v>
      </c>
      <c r="B39" s="127" t="s">
        <v>106</v>
      </c>
      <c r="C39" s="131" t="s">
        <v>145</v>
      </c>
      <c r="D39" s="131" t="s">
        <v>232</v>
      </c>
      <c r="E39" s="128">
        <v>335700</v>
      </c>
      <c r="F39" s="128">
        <v>335700</v>
      </c>
      <c r="G39" s="128"/>
      <c r="H39" s="128"/>
      <c r="I39" s="128"/>
      <c r="J39" s="128"/>
      <c r="K39" s="128"/>
      <c r="L39" s="157"/>
      <c r="M39" s="163"/>
      <c r="N39" s="164"/>
      <c r="O39" s="164"/>
      <c r="P39" s="164"/>
      <c r="Q39" s="164"/>
      <c r="R39" s="164"/>
      <c r="S39" s="164"/>
      <c r="T39" s="164"/>
      <c r="U39" s="164"/>
      <c r="V39" s="164"/>
    </row>
    <row r="40" ht="22" customHeight="1" spans="1:22">
      <c r="A40" s="160" t="s">
        <v>144</v>
      </c>
      <c r="B40" s="127" t="s">
        <v>106</v>
      </c>
      <c r="C40" s="131" t="s">
        <v>145</v>
      </c>
      <c r="D40" s="131" t="s">
        <v>234</v>
      </c>
      <c r="E40" s="128">
        <v>48347</v>
      </c>
      <c r="F40" s="128">
        <v>48347</v>
      </c>
      <c r="G40" s="128"/>
      <c r="H40" s="128"/>
      <c r="I40" s="128"/>
      <c r="J40" s="128"/>
      <c r="K40" s="128"/>
      <c r="L40" s="157"/>
      <c r="M40" s="163"/>
      <c r="N40" s="164"/>
      <c r="O40" s="164"/>
      <c r="P40" s="164"/>
      <c r="Q40" s="164"/>
      <c r="R40" s="164"/>
      <c r="S40" s="164"/>
      <c r="T40" s="164"/>
      <c r="U40" s="164"/>
      <c r="V40" s="164"/>
    </row>
    <row r="41" ht="22" customHeight="1" spans="1:22">
      <c r="A41" s="160" t="s">
        <v>148</v>
      </c>
      <c r="B41" s="127" t="s">
        <v>106</v>
      </c>
      <c r="C41" s="131" t="s">
        <v>149</v>
      </c>
      <c r="D41" s="131" t="s">
        <v>230</v>
      </c>
      <c r="E41" s="128">
        <v>35381</v>
      </c>
      <c r="F41" s="128">
        <v>35381</v>
      </c>
      <c r="G41" s="128">
        <v>0</v>
      </c>
      <c r="H41" s="128">
        <v>0</v>
      </c>
      <c r="I41" s="128">
        <v>0</v>
      </c>
      <c r="J41" s="128">
        <v>0</v>
      </c>
      <c r="K41" s="128">
        <v>0</v>
      </c>
      <c r="L41" s="157">
        <v>0</v>
      </c>
      <c r="M41" s="163">
        <v>0</v>
      </c>
      <c r="N41" s="164">
        <v>0</v>
      </c>
      <c r="O41" s="164">
        <v>0</v>
      </c>
      <c r="P41" s="164">
        <v>0</v>
      </c>
      <c r="Q41" s="164">
        <v>0</v>
      </c>
      <c r="R41" s="164">
        <v>0</v>
      </c>
      <c r="S41" s="164">
        <v>0</v>
      </c>
      <c r="T41" s="164"/>
      <c r="U41" s="164">
        <v>0</v>
      </c>
      <c r="V41" s="164">
        <v>0</v>
      </c>
    </row>
    <row r="42" ht="22" customHeight="1" spans="1:22">
      <c r="A42" s="160" t="s">
        <v>148</v>
      </c>
      <c r="B42" s="127" t="s">
        <v>106</v>
      </c>
      <c r="C42" s="131" t="s">
        <v>149</v>
      </c>
      <c r="D42" s="131" t="s">
        <v>274</v>
      </c>
      <c r="E42" s="128">
        <v>23400</v>
      </c>
      <c r="F42" s="128">
        <v>0</v>
      </c>
      <c r="G42" s="128">
        <v>0</v>
      </c>
      <c r="H42" s="128">
        <v>23400</v>
      </c>
      <c r="I42" s="128">
        <v>0</v>
      </c>
      <c r="J42" s="128">
        <v>0</v>
      </c>
      <c r="K42" s="128">
        <v>0</v>
      </c>
      <c r="L42" s="157">
        <v>0</v>
      </c>
      <c r="M42" s="163">
        <v>0</v>
      </c>
      <c r="N42" s="164">
        <v>0</v>
      </c>
      <c r="O42" s="164">
        <v>0</v>
      </c>
      <c r="P42" s="164">
        <v>0</v>
      </c>
      <c r="Q42" s="164">
        <v>0</v>
      </c>
      <c r="R42" s="164">
        <v>0</v>
      </c>
      <c r="S42" s="164">
        <v>0</v>
      </c>
      <c r="T42" s="164"/>
      <c r="U42" s="164">
        <v>0</v>
      </c>
      <c r="V42" s="164">
        <v>0</v>
      </c>
    </row>
    <row r="43" ht="22" customHeight="1" spans="1:22">
      <c r="A43" s="160" t="s">
        <v>148</v>
      </c>
      <c r="B43" s="127" t="s">
        <v>106</v>
      </c>
      <c r="C43" s="131" t="s">
        <v>149</v>
      </c>
      <c r="D43" s="131" t="s">
        <v>267</v>
      </c>
      <c r="E43" s="128">
        <v>379429</v>
      </c>
      <c r="F43" s="128">
        <v>0</v>
      </c>
      <c r="G43" s="128">
        <v>379429</v>
      </c>
      <c r="H43" s="128">
        <v>0</v>
      </c>
      <c r="I43" s="128">
        <v>50000</v>
      </c>
      <c r="J43" s="128">
        <v>50000</v>
      </c>
      <c r="K43" s="128">
        <v>0</v>
      </c>
      <c r="L43" s="157">
        <v>0</v>
      </c>
      <c r="M43" s="163">
        <v>0</v>
      </c>
      <c r="N43" s="164">
        <v>0</v>
      </c>
      <c r="O43" s="164">
        <v>0</v>
      </c>
      <c r="P43" s="164">
        <v>0</v>
      </c>
      <c r="Q43" s="164">
        <v>0</v>
      </c>
      <c r="R43" s="164">
        <v>0</v>
      </c>
      <c r="S43" s="164">
        <v>0</v>
      </c>
      <c r="T43" s="164"/>
      <c r="U43" s="164">
        <v>0</v>
      </c>
      <c r="V43" s="164">
        <v>0</v>
      </c>
    </row>
    <row r="44" ht="22" customHeight="1" spans="1:22">
      <c r="A44" s="160" t="s">
        <v>148</v>
      </c>
      <c r="B44" s="127" t="s">
        <v>106</v>
      </c>
      <c r="C44" s="131" t="s">
        <v>149</v>
      </c>
      <c r="D44" s="131" t="s">
        <v>231</v>
      </c>
      <c r="E44" s="128">
        <v>839520</v>
      </c>
      <c r="F44" s="128">
        <v>839520</v>
      </c>
      <c r="G44" s="128"/>
      <c r="H44" s="128"/>
      <c r="I44" s="128"/>
      <c r="J44" s="128"/>
      <c r="K44" s="128"/>
      <c r="L44" s="157"/>
      <c r="M44" s="163"/>
      <c r="N44" s="164"/>
      <c r="O44" s="164"/>
      <c r="P44" s="164"/>
      <c r="Q44" s="164"/>
      <c r="R44" s="164"/>
      <c r="S44" s="164"/>
      <c r="T44" s="164"/>
      <c r="U44" s="164"/>
      <c r="V44" s="164"/>
    </row>
    <row r="45" ht="22" customHeight="1" spans="1:22">
      <c r="A45" s="160" t="s">
        <v>148</v>
      </c>
      <c r="B45" s="127" t="s">
        <v>106</v>
      </c>
      <c r="C45" s="131" t="s">
        <v>149</v>
      </c>
      <c r="D45" s="131" t="s">
        <v>232</v>
      </c>
      <c r="E45" s="128">
        <v>501372</v>
      </c>
      <c r="F45" s="128">
        <v>501372</v>
      </c>
      <c r="G45" s="128"/>
      <c r="H45" s="128"/>
      <c r="I45" s="128"/>
      <c r="J45" s="128"/>
      <c r="K45" s="128"/>
      <c r="L45" s="157"/>
      <c r="M45" s="163"/>
      <c r="N45" s="164"/>
      <c r="O45" s="164"/>
      <c r="P45" s="164"/>
      <c r="Q45" s="164"/>
      <c r="R45" s="164"/>
      <c r="S45" s="164"/>
      <c r="T45" s="164"/>
      <c r="U45" s="164"/>
      <c r="V45" s="164"/>
    </row>
    <row r="46" ht="22" customHeight="1" spans="1:22">
      <c r="A46" s="160" t="s">
        <v>148</v>
      </c>
      <c r="B46" s="127" t="s">
        <v>106</v>
      </c>
      <c r="C46" s="131" t="s">
        <v>149</v>
      </c>
      <c r="D46" s="131" t="s">
        <v>234</v>
      </c>
      <c r="E46" s="128">
        <v>69960</v>
      </c>
      <c r="F46" s="128">
        <v>69960</v>
      </c>
      <c r="G46" s="128"/>
      <c r="H46" s="128"/>
      <c r="I46" s="128"/>
      <c r="J46" s="128"/>
      <c r="K46" s="128"/>
      <c r="L46" s="157"/>
      <c r="M46" s="163"/>
      <c r="N46" s="164"/>
      <c r="O46" s="164"/>
      <c r="P46" s="164"/>
      <c r="Q46" s="164"/>
      <c r="R46" s="164"/>
      <c r="S46" s="164"/>
      <c r="T46" s="164"/>
      <c r="U46" s="164"/>
      <c r="V46" s="164"/>
    </row>
    <row r="47" ht="22" customHeight="1" spans="1:22">
      <c r="A47" s="160" t="s">
        <v>150</v>
      </c>
      <c r="B47" s="127" t="s">
        <v>106</v>
      </c>
      <c r="C47" s="131" t="s">
        <v>151</v>
      </c>
      <c r="D47" s="131"/>
      <c r="E47" s="128">
        <v>1150351</v>
      </c>
      <c r="F47" s="128">
        <f>SUM(F48:F52)</f>
        <v>1020781</v>
      </c>
      <c r="G47" s="128">
        <f>SUM(G48:G52)</f>
        <v>129570</v>
      </c>
      <c r="H47" s="128">
        <f>SUM(H48:H52)</f>
        <v>0</v>
      </c>
      <c r="I47" s="128">
        <f>SUM(I48:I52)</f>
        <v>70000</v>
      </c>
      <c r="J47" s="128">
        <f>SUM(J48:J52)</f>
        <v>70000</v>
      </c>
      <c r="K47" s="128"/>
      <c r="L47" s="157"/>
      <c r="M47" s="163"/>
      <c r="N47" s="164"/>
      <c r="O47" s="164"/>
      <c r="P47" s="164"/>
      <c r="Q47" s="164"/>
      <c r="R47" s="164"/>
      <c r="S47" s="164"/>
      <c r="T47" s="164"/>
      <c r="U47" s="164"/>
      <c r="V47" s="164"/>
    </row>
    <row r="48" ht="22" customHeight="1" spans="1:22">
      <c r="A48" s="160" t="s">
        <v>152</v>
      </c>
      <c r="B48" s="127" t="s">
        <v>106</v>
      </c>
      <c r="C48" s="131" t="s">
        <v>676</v>
      </c>
      <c r="D48" s="131" t="s">
        <v>231</v>
      </c>
      <c r="E48" s="128">
        <v>601692</v>
      </c>
      <c r="F48" s="128">
        <v>601692</v>
      </c>
      <c r="G48" s="128"/>
      <c r="H48" s="128"/>
      <c r="I48" s="128"/>
      <c r="J48" s="128"/>
      <c r="K48" s="128"/>
      <c r="L48" s="157"/>
      <c r="M48" s="163"/>
      <c r="N48" s="164"/>
      <c r="O48" s="164"/>
      <c r="P48" s="164"/>
      <c r="Q48" s="164"/>
      <c r="R48" s="164"/>
      <c r="S48" s="164"/>
      <c r="T48" s="164"/>
      <c r="U48" s="164"/>
      <c r="V48" s="164"/>
    </row>
    <row r="49" ht="22" customHeight="1" spans="1:22">
      <c r="A49" s="160" t="s">
        <v>152</v>
      </c>
      <c r="B49" s="127" t="s">
        <v>106</v>
      </c>
      <c r="C49" s="131" t="s">
        <v>676</v>
      </c>
      <c r="D49" s="131" t="s">
        <v>232</v>
      </c>
      <c r="E49" s="128">
        <v>342360</v>
      </c>
      <c r="F49" s="128">
        <v>342360</v>
      </c>
      <c r="G49" s="128"/>
      <c r="H49" s="128"/>
      <c r="I49" s="128"/>
      <c r="J49" s="128"/>
      <c r="K49" s="128"/>
      <c r="L49" s="157"/>
      <c r="M49" s="163"/>
      <c r="N49" s="164"/>
      <c r="O49" s="164"/>
      <c r="P49" s="164"/>
      <c r="Q49" s="164"/>
      <c r="R49" s="164"/>
      <c r="S49" s="164"/>
      <c r="T49" s="164"/>
      <c r="U49" s="164"/>
      <c r="V49" s="164"/>
    </row>
    <row r="50" ht="22" customHeight="1" spans="1:22">
      <c r="A50" s="160" t="s">
        <v>152</v>
      </c>
      <c r="B50" s="127" t="s">
        <v>106</v>
      </c>
      <c r="C50" s="131" t="s">
        <v>676</v>
      </c>
      <c r="D50" s="131" t="s">
        <v>234</v>
      </c>
      <c r="E50" s="128">
        <v>50141</v>
      </c>
      <c r="F50" s="128">
        <v>50141</v>
      </c>
      <c r="G50" s="128"/>
      <c r="H50" s="128"/>
      <c r="I50" s="128"/>
      <c r="J50" s="128"/>
      <c r="K50" s="128"/>
      <c r="L50" s="157"/>
      <c r="M50" s="163"/>
      <c r="N50" s="164"/>
      <c r="O50" s="164"/>
      <c r="P50" s="164"/>
      <c r="Q50" s="164"/>
      <c r="R50" s="164"/>
      <c r="S50" s="164"/>
      <c r="T50" s="164"/>
      <c r="U50" s="164"/>
      <c r="V50" s="164"/>
    </row>
    <row r="51" ht="22" customHeight="1" spans="1:22">
      <c r="A51" s="160" t="s">
        <v>152</v>
      </c>
      <c r="B51" s="127" t="s">
        <v>106</v>
      </c>
      <c r="C51" s="131" t="s">
        <v>676</v>
      </c>
      <c r="D51" s="131" t="s">
        <v>267</v>
      </c>
      <c r="E51" s="128">
        <v>129570</v>
      </c>
      <c r="F51" s="128">
        <v>0</v>
      </c>
      <c r="G51" s="128">
        <v>129570</v>
      </c>
      <c r="H51" s="128">
        <v>0</v>
      </c>
      <c r="I51" s="128">
        <v>70000</v>
      </c>
      <c r="J51" s="128">
        <v>70000</v>
      </c>
      <c r="K51" s="128">
        <v>0</v>
      </c>
      <c r="L51" s="157">
        <v>0</v>
      </c>
      <c r="M51" s="163">
        <v>0</v>
      </c>
      <c r="N51" s="164">
        <v>0</v>
      </c>
      <c r="O51" s="164">
        <v>0</v>
      </c>
      <c r="P51" s="164">
        <v>0</v>
      </c>
      <c r="Q51" s="164">
        <v>0</v>
      </c>
      <c r="R51" s="164">
        <v>0</v>
      </c>
      <c r="S51" s="164">
        <v>0</v>
      </c>
      <c r="T51" s="164"/>
      <c r="U51" s="164">
        <v>0</v>
      </c>
      <c r="V51" s="164">
        <v>0</v>
      </c>
    </row>
    <row r="52" ht="22" customHeight="1" spans="1:22">
      <c r="A52" s="160" t="s">
        <v>152</v>
      </c>
      <c r="B52" s="127" t="s">
        <v>106</v>
      </c>
      <c r="C52" s="131" t="s">
        <v>676</v>
      </c>
      <c r="D52" s="131" t="s">
        <v>230</v>
      </c>
      <c r="E52" s="128">
        <v>26588</v>
      </c>
      <c r="F52" s="128">
        <v>26588</v>
      </c>
      <c r="G52" s="128">
        <v>0</v>
      </c>
      <c r="H52" s="128">
        <v>0</v>
      </c>
      <c r="I52" s="128">
        <v>0</v>
      </c>
      <c r="J52" s="128">
        <v>0</v>
      </c>
      <c r="K52" s="128">
        <v>0</v>
      </c>
      <c r="L52" s="157">
        <v>0</v>
      </c>
      <c r="M52" s="163">
        <v>0</v>
      </c>
      <c r="N52" s="164">
        <v>0</v>
      </c>
      <c r="O52" s="164">
        <v>0</v>
      </c>
      <c r="P52" s="164">
        <v>0</v>
      </c>
      <c r="Q52" s="164">
        <v>0</v>
      </c>
      <c r="R52" s="164">
        <v>0</v>
      </c>
      <c r="S52" s="164">
        <v>0</v>
      </c>
      <c r="T52" s="164"/>
      <c r="U52" s="164">
        <v>0</v>
      </c>
      <c r="V52" s="164">
        <v>0</v>
      </c>
    </row>
    <row r="53" ht="21" customHeight="1" spans="1:22">
      <c r="A53" s="160" t="s">
        <v>677</v>
      </c>
      <c r="B53" s="127" t="s">
        <v>106</v>
      </c>
      <c r="C53" s="131" t="s">
        <v>678</v>
      </c>
      <c r="D53" s="131"/>
      <c r="E53" s="128">
        <v>0</v>
      </c>
      <c r="F53" s="128">
        <v>0</v>
      </c>
      <c r="G53" s="128">
        <v>0</v>
      </c>
      <c r="H53" s="128">
        <v>0</v>
      </c>
      <c r="I53" s="128">
        <v>847000</v>
      </c>
      <c r="J53" s="128">
        <v>847000</v>
      </c>
      <c r="K53" s="128"/>
      <c r="L53" s="157"/>
      <c r="M53" s="163"/>
      <c r="N53" s="164"/>
      <c r="O53" s="164"/>
      <c r="P53" s="164"/>
      <c r="Q53" s="164"/>
      <c r="R53" s="164"/>
      <c r="S53" s="164"/>
      <c r="T53" s="164"/>
      <c r="U53" s="164"/>
      <c r="V53" s="164"/>
    </row>
    <row r="54" ht="21" customHeight="1" spans="1:22">
      <c r="A54" s="160" t="s">
        <v>679</v>
      </c>
      <c r="B54" s="127" t="s">
        <v>106</v>
      </c>
      <c r="C54" s="131" t="s">
        <v>680</v>
      </c>
      <c r="D54" s="131" t="s">
        <v>267</v>
      </c>
      <c r="E54" s="128">
        <v>0</v>
      </c>
      <c r="F54" s="128">
        <v>0</v>
      </c>
      <c r="G54" s="128">
        <v>0</v>
      </c>
      <c r="H54" s="128">
        <v>0</v>
      </c>
      <c r="I54" s="128">
        <v>847000</v>
      </c>
      <c r="J54" s="128">
        <v>847000</v>
      </c>
      <c r="K54" s="128">
        <v>0</v>
      </c>
      <c r="L54" s="157">
        <v>0</v>
      </c>
      <c r="M54" s="163">
        <v>0</v>
      </c>
      <c r="N54" s="164">
        <v>0</v>
      </c>
      <c r="O54" s="164">
        <v>0</v>
      </c>
      <c r="P54" s="164">
        <v>0</v>
      </c>
      <c r="Q54" s="164">
        <v>0</v>
      </c>
      <c r="R54" s="164">
        <v>0</v>
      </c>
      <c r="S54" s="164">
        <v>0</v>
      </c>
      <c r="T54" s="164"/>
      <c r="U54" s="164">
        <v>0</v>
      </c>
      <c r="V54" s="164">
        <v>0</v>
      </c>
    </row>
    <row r="55" ht="21" customHeight="1" spans="1:22">
      <c r="A55" s="130" t="s">
        <v>155</v>
      </c>
      <c r="B55" s="161" t="s">
        <v>106</v>
      </c>
      <c r="C55" s="131" t="s">
        <v>156</v>
      </c>
      <c r="D55" s="162"/>
      <c r="E55" s="132">
        <v>2397418</v>
      </c>
      <c r="F55" s="132">
        <v>2397418</v>
      </c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</row>
    <row r="56" ht="21" customHeight="1" spans="1:22">
      <c r="A56" s="130" t="s">
        <v>157</v>
      </c>
      <c r="B56" s="161" t="s">
        <v>106</v>
      </c>
      <c r="C56" s="131" t="s">
        <v>158</v>
      </c>
      <c r="D56" s="162"/>
      <c r="E56" s="132">
        <v>2136974</v>
      </c>
      <c r="F56" s="132">
        <v>2136974</v>
      </c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</row>
    <row r="57" ht="21" customHeight="1" spans="1:22">
      <c r="A57" s="130" t="s">
        <v>159</v>
      </c>
      <c r="B57" s="161" t="s">
        <v>106</v>
      </c>
      <c r="C57" s="131" t="s">
        <v>160</v>
      </c>
      <c r="D57" s="131" t="s">
        <v>236</v>
      </c>
      <c r="E57" s="132">
        <v>1424829</v>
      </c>
      <c r="F57" s="132">
        <v>1424829</v>
      </c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</row>
    <row r="58" ht="21" customHeight="1" spans="1:22">
      <c r="A58" s="130" t="s">
        <v>161</v>
      </c>
      <c r="B58" s="161" t="s">
        <v>106</v>
      </c>
      <c r="C58" s="131" t="s">
        <v>162</v>
      </c>
      <c r="D58" s="131" t="s">
        <v>237</v>
      </c>
      <c r="E58" s="132">
        <v>712415</v>
      </c>
      <c r="F58" s="132">
        <v>712415</v>
      </c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</row>
    <row r="59" ht="21" customHeight="1" spans="1:22">
      <c r="A59" s="130" t="s">
        <v>163</v>
      </c>
      <c r="B59" s="161" t="s">
        <v>106</v>
      </c>
      <c r="C59" s="131" t="s">
        <v>164</v>
      </c>
      <c r="D59" s="131"/>
      <c r="E59" s="132">
        <v>260174</v>
      </c>
      <c r="F59" s="132">
        <v>260174</v>
      </c>
      <c r="G59" s="162"/>
      <c r="H59" s="162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2"/>
    </row>
    <row r="60" ht="21" customHeight="1" spans="1:22">
      <c r="A60" s="130" t="s">
        <v>165</v>
      </c>
      <c r="B60" s="161" t="s">
        <v>106</v>
      </c>
      <c r="C60" s="131" t="s">
        <v>166</v>
      </c>
      <c r="D60" s="131" t="s">
        <v>681</v>
      </c>
      <c r="E60" s="132">
        <v>260174</v>
      </c>
      <c r="F60" s="132">
        <v>260174</v>
      </c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2"/>
    </row>
    <row r="61" ht="21" customHeight="1" spans="1:22">
      <c r="A61" s="130" t="s">
        <v>167</v>
      </c>
      <c r="B61" s="161" t="s">
        <v>106</v>
      </c>
      <c r="C61" s="131" t="s">
        <v>168</v>
      </c>
      <c r="D61" s="131"/>
      <c r="E61" s="132">
        <v>667890</v>
      </c>
      <c r="F61" s="132">
        <v>667890</v>
      </c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</row>
    <row r="62" ht="21" customHeight="1" spans="1:22">
      <c r="A62" s="130" t="s">
        <v>169</v>
      </c>
      <c r="B62" s="161" t="s">
        <v>106</v>
      </c>
      <c r="C62" s="131" t="s">
        <v>170</v>
      </c>
      <c r="D62" s="131"/>
      <c r="E62" s="132">
        <v>667890</v>
      </c>
      <c r="F62" s="132">
        <v>667890</v>
      </c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</row>
    <row r="63" ht="21" customHeight="1" spans="1:22">
      <c r="A63" s="130" t="s">
        <v>171</v>
      </c>
      <c r="B63" s="161" t="s">
        <v>106</v>
      </c>
      <c r="C63" s="131" t="s">
        <v>172</v>
      </c>
      <c r="D63" s="131" t="s">
        <v>238</v>
      </c>
      <c r="E63" s="132">
        <v>250436</v>
      </c>
      <c r="F63" s="132">
        <v>250436</v>
      </c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</row>
    <row r="64" ht="21" customHeight="1" spans="1:22">
      <c r="A64" s="130" t="s">
        <v>171</v>
      </c>
      <c r="B64" s="161" t="s">
        <v>106</v>
      </c>
      <c r="C64" s="131" t="s">
        <v>682</v>
      </c>
      <c r="D64" s="131" t="s">
        <v>238</v>
      </c>
      <c r="E64" s="132">
        <v>417454</v>
      </c>
      <c r="F64" s="132">
        <v>417454</v>
      </c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</row>
    <row r="65" ht="21" customHeight="1" spans="1:22">
      <c r="A65" s="130">
        <v>221</v>
      </c>
      <c r="B65" s="161" t="s">
        <v>106</v>
      </c>
      <c r="C65" s="131" t="s">
        <v>173</v>
      </c>
      <c r="D65" s="131"/>
      <c r="E65" s="132">
        <v>1068623</v>
      </c>
      <c r="F65" s="132">
        <v>1068623</v>
      </c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</row>
    <row r="66" ht="21" customHeight="1" spans="1:22">
      <c r="A66" s="130" t="s">
        <v>174</v>
      </c>
      <c r="B66" s="161" t="s">
        <v>106</v>
      </c>
      <c r="C66" s="131" t="s">
        <v>175</v>
      </c>
      <c r="D66" s="131"/>
      <c r="E66" s="132">
        <v>1068623</v>
      </c>
      <c r="F66" s="132">
        <v>1068623</v>
      </c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2"/>
    </row>
    <row r="67" ht="21" customHeight="1" spans="1:22">
      <c r="A67" s="130" t="s">
        <v>176</v>
      </c>
      <c r="B67" s="161" t="s">
        <v>106</v>
      </c>
      <c r="C67" s="131" t="s">
        <v>177</v>
      </c>
      <c r="D67" s="131" t="s">
        <v>229</v>
      </c>
      <c r="E67" s="132">
        <v>1068623</v>
      </c>
      <c r="F67" s="132">
        <v>1068623</v>
      </c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</row>
  </sheetData>
  <sheetProtection formatCells="0" formatColumns="0" formatRows="0"/>
  <sortState ref="A10:V55">
    <sortCondition ref="A10"/>
  </sortState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horizontalDpi="6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5"/>
  <sheetViews>
    <sheetView showGridLines="0" showZeros="0" workbookViewId="0">
      <selection activeCell="D35" sqref="D35"/>
    </sheetView>
  </sheetViews>
  <sheetFormatPr defaultColWidth="9.12222222222222" defaultRowHeight="12.75" customHeight="1"/>
  <cols>
    <col min="1" max="1" width="23.8444444444444" style="75" customWidth="1"/>
    <col min="2" max="2" width="16.3777777777778" style="75" customWidth="1"/>
    <col min="3" max="3" width="57.1777777777778" style="75" customWidth="1"/>
    <col min="4" max="4" width="16.5" style="75" customWidth="1"/>
    <col min="5" max="5" width="14" style="75" customWidth="1"/>
    <col min="6" max="8" width="12.3777777777778" style="75" customWidth="1"/>
    <col min="9" max="9" width="16.5" style="75" customWidth="1"/>
    <col min="10" max="16" width="12.3777777777778" style="75" customWidth="1"/>
    <col min="17" max="16384" width="9.12222222222222" style="75"/>
  </cols>
  <sheetData>
    <row r="1" ht="23.25" customHeight="1" spans="1:18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P1" s="97" t="s">
        <v>683</v>
      </c>
      <c r="Q1" s="102"/>
      <c r="R1" s="102"/>
    </row>
    <row r="2" s="74" customFormat="1" ht="23.25" customHeight="1" spans="1:18">
      <c r="A2" s="77" t="s">
        <v>684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37"/>
      <c r="R2" s="137"/>
    </row>
    <row r="3" s="74" customFormat="1" ht="23.25" customHeight="1" spans="1:18">
      <c r="A3" s="78"/>
      <c r="B3" s="79"/>
      <c r="C3" s="79"/>
      <c r="D3" s="79"/>
      <c r="E3" s="79"/>
      <c r="F3" s="79"/>
      <c r="G3" s="79"/>
      <c r="H3" s="79"/>
      <c r="I3" s="98"/>
      <c r="J3" s="98"/>
      <c r="K3" s="98"/>
      <c r="L3" s="98"/>
      <c r="M3" s="98"/>
      <c r="N3" s="98"/>
      <c r="P3" s="100" t="s">
        <v>88</v>
      </c>
      <c r="Q3" s="104"/>
      <c r="R3" s="104"/>
    </row>
    <row r="4" s="74" customFormat="1" ht="25.5" customHeight="1" spans="1:18">
      <c r="A4" s="80" t="s">
        <v>124</v>
      </c>
      <c r="B4" s="80" t="s">
        <v>89</v>
      </c>
      <c r="C4" s="81" t="s">
        <v>125</v>
      </c>
      <c r="D4" s="82" t="s">
        <v>126</v>
      </c>
      <c r="E4" s="83" t="s">
        <v>640</v>
      </c>
      <c r="F4" s="84" t="s">
        <v>641</v>
      </c>
      <c r="G4" s="83" t="s">
        <v>642</v>
      </c>
      <c r="H4" s="83" t="s">
        <v>643</v>
      </c>
      <c r="I4" s="86" t="s">
        <v>644</v>
      </c>
      <c r="J4" s="86" t="s">
        <v>645</v>
      </c>
      <c r="K4" s="86" t="s">
        <v>220</v>
      </c>
      <c r="L4" s="86" t="s">
        <v>646</v>
      </c>
      <c r="M4" s="86" t="s">
        <v>213</v>
      </c>
      <c r="N4" s="86" t="s">
        <v>221</v>
      </c>
      <c r="O4" s="86" t="s">
        <v>216</v>
      </c>
      <c r="P4" s="80" t="s">
        <v>222</v>
      </c>
      <c r="Q4" s="98"/>
      <c r="R4" s="98"/>
    </row>
    <row r="5" s="74" customFormat="1" ht="14.25" customHeight="1" spans="1:18">
      <c r="A5" s="80"/>
      <c r="B5" s="80"/>
      <c r="C5" s="85"/>
      <c r="D5" s="80"/>
      <c r="E5" s="86"/>
      <c r="F5" s="87"/>
      <c r="G5" s="86"/>
      <c r="H5" s="86"/>
      <c r="I5" s="86"/>
      <c r="J5" s="86"/>
      <c r="K5" s="86"/>
      <c r="L5" s="86"/>
      <c r="M5" s="86"/>
      <c r="N5" s="86"/>
      <c r="O5" s="86"/>
      <c r="P5" s="80"/>
      <c r="Q5" s="98"/>
      <c r="R5" s="98"/>
    </row>
    <row r="6" s="74" customFormat="1" ht="14.25" customHeight="1" spans="1:18">
      <c r="A6" s="80"/>
      <c r="B6" s="80"/>
      <c r="C6" s="85"/>
      <c r="D6" s="80"/>
      <c r="E6" s="86"/>
      <c r="F6" s="87"/>
      <c r="G6" s="86"/>
      <c r="H6" s="86"/>
      <c r="I6" s="86"/>
      <c r="J6" s="86"/>
      <c r="K6" s="86"/>
      <c r="L6" s="86"/>
      <c r="M6" s="86"/>
      <c r="N6" s="86"/>
      <c r="O6" s="86"/>
      <c r="P6" s="80"/>
      <c r="Q6" s="98"/>
      <c r="R6" s="98"/>
    </row>
    <row r="7" s="74" customFormat="1" ht="21" customHeight="1" spans="1:18">
      <c r="A7" s="126"/>
      <c r="B7" s="127" t="s">
        <v>105</v>
      </c>
      <c r="C7" s="127"/>
      <c r="D7" s="128">
        <v>17863450</v>
      </c>
      <c r="E7" s="128">
        <v>5150335</v>
      </c>
      <c r="F7" s="128">
        <v>2740836</v>
      </c>
      <c r="G7" s="128">
        <v>0</v>
      </c>
      <c r="H7" s="128">
        <v>0</v>
      </c>
      <c r="I7" s="128">
        <v>9924040</v>
      </c>
      <c r="J7" s="128">
        <v>0</v>
      </c>
      <c r="K7" s="128">
        <v>0</v>
      </c>
      <c r="L7" s="128">
        <v>0</v>
      </c>
      <c r="M7" s="128">
        <v>48240</v>
      </c>
      <c r="N7" s="128">
        <v>0</v>
      </c>
      <c r="O7" s="134"/>
      <c r="P7" s="134"/>
      <c r="Q7" s="104"/>
      <c r="R7" s="104"/>
    </row>
    <row r="8" s="74" customFormat="1" ht="21" customHeight="1" spans="1:16">
      <c r="A8" s="126"/>
      <c r="B8" s="129" t="s">
        <v>106</v>
      </c>
      <c r="C8" s="129" t="s">
        <v>107</v>
      </c>
      <c r="D8" s="128">
        <v>17863450</v>
      </c>
      <c r="E8" s="128">
        <f>E9+E12+E24+E30+E33</f>
        <v>5150335</v>
      </c>
      <c r="F8" s="128">
        <f t="shared" ref="E8:N8" si="0">F9+F12+F24+F30+F33</f>
        <v>2740836</v>
      </c>
      <c r="G8" s="128">
        <f t="shared" si="0"/>
        <v>0</v>
      </c>
      <c r="H8" s="128">
        <f t="shared" si="0"/>
        <v>0</v>
      </c>
      <c r="I8" s="128">
        <f t="shared" si="0"/>
        <v>9924040</v>
      </c>
      <c r="J8" s="128">
        <f t="shared" si="0"/>
        <v>0</v>
      </c>
      <c r="K8" s="128">
        <f t="shared" si="0"/>
        <v>0</v>
      </c>
      <c r="L8" s="128">
        <f t="shared" si="0"/>
        <v>0</v>
      </c>
      <c r="M8" s="128">
        <f t="shared" si="0"/>
        <v>48240</v>
      </c>
      <c r="N8" s="128">
        <f t="shared" si="0"/>
        <v>0</v>
      </c>
      <c r="O8" s="134"/>
      <c r="P8" s="134"/>
    </row>
    <row r="9" s="74" customFormat="1" ht="26" customHeight="1" spans="1:16">
      <c r="A9" s="130" t="s">
        <v>106</v>
      </c>
      <c r="B9" s="129" t="s">
        <v>106</v>
      </c>
      <c r="C9" s="131" t="s">
        <v>128</v>
      </c>
      <c r="D9" s="128">
        <v>46500</v>
      </c>
      <c r="E9" s="128"/>
      <c r="F9" s="128">
        <v>46500</v>
      </c>
      <c r="G9" s="128"/>
      <c r="H9" s="128"/>
      <c r="I9" s="128"/>
      <c r="J9" s="128"/>
      <c r="K9" s="128"/>
      <c r="L9" s="128"/>
      <c r="M9" s="128"/>
      <c r="N9" s="128"/>
      <c r="O9" s="134"/>
      <c r="P9" s="134"/>
    </row>
    <row r="10" s="74" customFormat="1" ht="26" customHeight="1" spans="1:16">
      <c r="A10" s="130" t="s">
        <v>129</v>
      </c>
      <c r="B10" s="129" t="s">
        <v>106</v>
      </c>
      <c r="C10" s="131" t="s">
        <v>130</v>
      </c>
      <c r="D10" s="128">
        <v>46500</v>
      </c>
      <c r="E10" s="128"/>
      <c r="F10" s="128">
        <v>46500</v>
      </c>
      <c r="G10" s="128"/>
      <c r="H10" s="128"/>
      <c r="I10" s="128"/>
      <c r="J10" s="128"/>
      <c r="K10" s="128"/>
      <c r="L10" s="128"/>
      <c r="M10" s="128"/>
      <c r="N10" s="128"/>
      <c r="O10" s="134"/>
      <c r="P10" s="134"/>
    </row>
    <row r="11" s="74" customFormat="1" ht="26" customHeight="1" spans="1:16">
      <c r="A11" s="130" t="s">
        <v>131</v>
      </c>
      <c r="B11" s="129" t="s">
        <v>106</v>
      </c>
      <c r="C11" s="131" t="s">
        <v>132</v>
      </c>
      <c r="D11" s="128">
        <v>46500</v>
      </c>
      <c r="E11" s="128"/>
      <c r="F11" s="128">
        <v>46500</v>
      </c>
      <c r="G11" s="128"/>
      <c r="H11" s="128"/>
      <c r="I11" s="128"/>
      <c r="J11" s="128"/>
      <c r="K11" s="128"/>
      <c r="L11" s="128"/>
      <c r="M11" s="128"/>
      <c r="N11" s="128"/>
      <c r="O11" s="134"/>
      <c r="P11" s="134"/>
    </row>
    <row r="12" s="74" customFormat="1" ht="26" customHeight="1" spans="1:18">
      <c r="A12" s="130" t="s">
        <v>133</v>
      </c>
      <c r="B12" s="129" t="s">
        <v>106</v>
      </c>
      <c r="C12" s="131" t="s">
        <v>134</v>
      </c>
      <c r="D12" s="128">
        <f>D13+D21</f>
        <v>13683020</v>
      </c>
      <c r="E12" s="128">
        <f t="shared" ref="E12:M12" si="1">E13+E21</f>
        <v>3606910</v>
      </c>
      <c r="F12" s="128">
        <f t="shared" si="1"/>
        <v>2694336</v>
      </c>
      <c r="G12" s="128">
        <f t="shared" si="1"/>
        <v>0</v>
      </c>
      <c r="H12" s="128">
        <f t="shared" si="1"/>
        <v>0</v>
      </c>
      <c r="I12" s="128">
        <f t="shared" si="1"/>
        <v>7333534</v>
      </c>
      <c r="J12" s="128">
        <f t="shared" si="1"/>
        <v>0</v>
      </c>
      <c r="K12" s="128">
        <f t="shared" si="1"/>
        <v>0</v>
      </c>
      <c r="L12" s="128">
        <f t="shared" si="1"/>
        <v>0</v>
      </c>
      <c r="M12" s="128">
        <f t="shared" si="1"/>
        <v>48240</v>
      </c>
      <c r="N12" s="128">
        <f>N13+N14+N15+N16+N17+N18+N19</f>
        <v>0</v>
      </c>
      <c r="O12" s="134">
        <f>O13+O14+O15+O16+O17+O18+O19</f>
        <v>0</v>
      </c>
      <c r="P12" s="134">
        <f>P13+P14+P15+P16+P17+P18+P19</f>
        <v>0</v>
      </c>
      <c r="Q12" s="104"/>
      <c r="R12" s="104"/>
    </row>
    <row r="13" s="74" customFormat="1" ht="26" customHeight="1" spans="1:18">
      <c r="A13" s="130" t="s">
        <v>135</v>
      </c>
      <c r="B13" s="129" t="s">
        <v>106</v>
      </c>
      <c r="C13" s="131" t="s">
        <v>136</v>
      </c>
      <c r="D13" s="128">
        <f>D14+D15+D16+D17+D18+D19+D20</f>
        <v>12462669</v>
      </c>
      <c r="E13" s="128">
        <f t="shared" ref="E13:P13" si="2">E14+E15+E16+E17+E18+E19+E20</f>
        <v>3606910</v>
      </c>
      <c r="F13" s="128">
        <f t="shared" si="2"/>
        <v>2624336</v>
      </c>
      <c r="G13" s="128">
        <f t="shared" si="2"/>
        <v>0</v>
      </c>
      <c r="H13" s="128">
        <f t="shared" si="2"/>
        <v>0</v>
      </c>
      <c r="I13" s="128">
        <f t="shared" si="2"/>
        <v>6183183</v>
      </c>
      <c r="J13" s="128">
        <f t="shared" si="2"/>
        <v>0</v>
      </c>
      <c r="K13" s="128">
        <f t="shared" si="2"/>
        <v>0</v>
      </c>
      <c r="L13" s="128">
        <f t="shared" si="2"/>
        <v>0</v>
      </c>
      <c r="M13" s="128">
        <f t="shared" si="2"/>
        <v>48240</v>
      </c>
      <c r="N13" s="128">
        <f t="shared" si="2"/>
        <v>0</v>
      </c>
      <c r="O13" s="134">
        <f t="shared" si="2"/>
        <v>0</v>
      </c>
      <c r="P13" s="134">
        <f t="shared" si="2"/>
        <v>0</v>
      </c>
      <c r="Q13" s="104"/>
      <c r="R13" s="104"/>
    </row>
    <row r="14" s="74" customFormat="1" ht="26" customHeight="1" spans="1:18">
      <c r="A14" s="130" t="s">
        <v>137</v>
      </c>
      <c r="B14" s="129" t="s">
        <v>106</v>
      </c>
      <c r="C14" s="131" t="s">
        <v>132</v>
      </c>
      <c r="D14" s="128">
        <v>7854324</v>
      </c>
      <c r="E14" s="128">
        <v>2160677</v>
      </c>
      <c r="F14" s="128">
        <v>2244803</v>
      </c>
      <c r="G14" s="128">
        <v>0</v>
      </c>
      <c r="H14" s="128">
        <v>0</v>
      </c>
      <c r="I14" s="128">
        <v>3424004</v>
      </c>
      <c r="J14" s="128">
        <v>0</v>
      </c>
      <c r="K14" s="128">
        <v>0</v>
      </c>
      <c r="L14" s="128">
        <v>0</v>
      </c>
      <c r="M14" s="128">
        <v>24840</v>
      </c>
      <c r="N14" s="128">
        <v>0</v>
      </c>
      <c r="O14" s="134">
        <v>0</v>
      </c>
      <c r="P14" s="134">
        <v>0</v>
      </c>
      <c r="Q14" s="104"/>
      <c r="R14" s="104"/>
    </row>
    <row r="15" s="74" customFormat="1" ht="26" customHeight="1" spans="1:18">
      <c r="A15" s="130" t="s">
        <v>138</v>
      </c>
      <c r="B15" s="129" t="s">
        <v>106</v>
      </c>
      <c r="C15" s="131" t="s">
        <v>139</v>
      </c>
      <c r="D15" s="128">
        <v>1229534</v>
      </c>
      <c r="E15" s="128">
        <v>0</v>
      </c>
      <c r="F15" s="128">
        <v>0</v>
      </c>
      <c r="G15" s="128">
        <v>0</v>
      </c>
      <c r="H15" s="128">
        <v>0</v>
      </c>
      <c r="I15" s="128">
        <v>1229534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34">
        <v>0</v>
      </c>
      <c r="P15" s="134">
        <v>0</v>
      </c>
      <c r="Q15" s="104"/>
      <c r="R15" s="104"/>
    </row>
    <row r="16" s="74" customFormat="1" ht="26" customHeight="1" spans="1:18">
      <c r="A16" s="130" t="s">
        <v>140</v>
      </c>
      <c r="B16" s="129" t="s">
        <v>106</v>
      </c>
      <c r="C16" s="131" t="s">
        <v>141</v>
      </c>
      <c r="D16" s="128">
        <v>1003070</v>
      </c>
      <c r="E16" s="128">
        <v>0</v>
      </c>
      <c r="F16" s="128">
        <v>0</v>
      </c>
      <c r="G16" s="128">
        <v>0</v>
      </c>
      <c r="H16" s="128">
        <v>0</v>
      </c>
      <c r="I16" s="128">
        <v>1003070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34">
        <v>0</v>
      </c>
      <c r="P16" s="134">
        <v>0</v>
      </c>
      <c r="Q16" s="104"/>
      <c r="R16" s="104"/>
    </row>
    <row r="17" ht="26" customHeight="1" spans="1:16">
      <c r="A17" s="130" t="s">
        <v>142</v>
      </c>
      <c r="B17" s="129" t="s">
        <v>106</v>
      </c>
      <c r="C17" s="131" t="s">
        <v>143</v>
      </c>
      <c r="D17" s="128">
        <v>377575</v>
      </c>
      <c r="E17" s="128">
        <v>0</v>
      </c>
      <c r="F17" s="128">
        <v>0</v>
      </c>
      <c r="G17" s="128">
        <v>0</v>
      </c>
      <c r="H17" s="128">
        <v>0</v>
      </c>
      <c r="I17" s="128">
        <v>377575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34">
        <v>0</v>
      </c>
      <c r="P17" s="134">
        <v>0</v>
      </c>
    </row>
    <row r="18" ht="26" customHeight="1" spans="1:16">
      <c r="A18" s="130" t="s">
        <v>144</v>
      </c>
      <c r="B18" s="129" t="s">
        <v>106</v>
      </c>
      <c r="C18" s="131" t="s">
        <v>145</v>
      </c>
      <c r="D18" s="128">
        <v>69000</v>
      </c>
      <c r="E18" s="128">
        <v>0</v>
      </c>
      <c r="F18" s="128">
        <v>0</v>
      </c>
      <c r="G18" s="128">
        <v>0</v>
      </c>
      <c r="H18" s="128">
        <v>0</v>
      </c>
      <c r="I18" s="128">
        <v>69000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34">
        <v>0</v>
      </c>
      <c r="P18" s="134">
        <v>0</v>
      </c>
    </row>
    <row r="19" ht="26" customHeight="1" spans="1:16">
      <c r="A19" s="130" t="s">
        <v>146</v>
      </c>
      <c r="B19" s="129" t="s">
        <v>106</v>
      </c>
      <c r="C19" s="131" t="s">
        <v>147</v>
      </c>
      <c r="D19" s="128">
        <v>30000</v>
      </c>
      <c r="E19" s="128">
        <v>0</v>
      </c>
      <c r="F19" s="128"/>
      <c r="G19" s="128">
        <v>0</v>
      </c>
      <c r="H19" s="128">
        <v>0</v>
      </c>
      <c r="I19" s="128">
        <v>30000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34">
        <v>0</v>
      </c>
      <c r="P19" s="134">
        <v>0</v>
      </c>
    </row>
    <row r="20" ht="26" customHeight="1" spans="1:16">
      <c r="A20" s="130" t="s">
        <v>148</v>
      </c>
      <c r="B20" s="129" t="s">
        <v>106</v>
      </c>
      <c r="C20" s="131" t="s">
        <v>149</v>
      </c>
      <c r="D20" s="128">
        <v>1899166</v>
      </c>
      <c r="E20" s="128">
        <v>1446233</v>
      </c>
      <c r="F20" s="128">
        <v>379533</v>
      </c>
      <c r="G20" s="128">
        <v>0</v>
      </c>
      <c r="H20" s="128">
        <v>0</v>
      </c>
      <c r="I20" s="128">
        <v>50000</v>
      </c>
      <c r="J20" s="128">
        <v>0</v>
      </c>
      <c r="K20" s="128">
        <v>0</v>
      </c>
      <c r="L20" s="128">
        <v>0</v>
      </c>
      <c r="M20" s="128">
        <v>23400</v>
      </c>
      <c r="N20" s="128">
        <v>0</v>
      </c>
      <c r="O20" s="134">
        <v>0</v>
      </c>
      <c r="P20" s="134"/>
    </row>
    <row r="21" ht="26" customHeight="1" spans="1:16">
      <c r="A21" s="130" t="s">
        <v>150</v>
      </c>
      <c r="B21" s="129" t="s">
        <v>106</v>
      </c>
      <c r="C21" s="131" t="s">
        <v>151</v>
      </c>
      <c r="D21" s="128">
        <f t="shared" ref="D21:I21" si="3">D22+D23</f>
        <v>1220351</v>
      </c>
      <c r="E21" s="128">
        <f t="shared" si="3"/>
        <v>0</v>
      </c>
      <c r="F21" s="128">
        <f t="shared" si="3"/>
        <v>70000</v>
      </c>
      <c r="G21" s="128">
        <f t="shared" si="3"/>
        <v>0</v>
      </c>
      <c r="H21" s="128">
        <f t="shared" si="3"/>
        <v>0</v>
      </c>
      <c r="I21" s="128">
        <f t="shared" si="3"/>
        <v>1150351</v>
      </c>
      <c r="J21" s="128">
        <v>0</v>
      </c>
      <c r="K21" s="128">
        <v>0</v>
      </c>
      <c r="L21" s="128">
        <v>0</v>
      </c>
      <c r="M21" s="128"/>
      <c r="N21" s="128">
        <v>0</v>
      </c>
      <c r="O21" s="134">
        <v>0</v>
      </c>
      <c r="P21" s="134">
        <v>0</v>
      </c>
    </row>
    <row r="22" ht="26" customHeight="1" spans="1:16">
      <c r="A22" s="130" t="s">
        <v>152</v>
      </c>
      <c r="B22" s="129" t="s">
        <v>106</v>
      </c>
      <c r="C22" s="131" t="s">
        <v>132</v>
      </c>
      <c r="D22" s="128">
        <v>1150351</v>
      </c>
      <c r="E22" s="128"/>
      <c r="F22" s="128"/>
      <c r="G22" s="128">
        <v>0</v>
      </c>
      <c r="H22" s="128">
        <v>0</v>
      </c>
      <c r="I22" s="128">
        <v>1150351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34">
        <v>0</v>
      </c>
      <c r="P22" s="134">
        <v>0</v>
      </c>
    </row>
    <row r="23" ht="26" customHeight="1" spans="1:16">
      <c r="A23" s="130" t="s">
        <v>153</v>
      </c>
      <c r="B23" s="129" t="s">
        <v>106</v>
      </c>
      <c r="C23" s="131" t="s">
        <v>154</v>
      </c>
      <c r="D23" s="128">
        <v>70000</v>
      </c>
      <c r="E23" s="128"/>
      <c r="F23" s="128">
        <v>70000</v>
      </c>
      <c r="G23" s="128">
        <v>0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34">
        <v>0</v>
      </c>
      <c r="P23" s="134">
        <v>0</v>
      </c>
    </row>
    <row r="24" ht="26" customHeight="1" spans="1:16">
      <c r="A24" s="130" t="s">
        <v>155</v>
      </c>
      <c r="B24" s="129" t="s">
        <v>106</v>
      </c>
      <c r="C24" s="131" t="s">
        <v>156</v>
      </c>
      <c r="D24" s="132">
        <f t="shared" ref="D24:I24" si="4">D25+D29</f>
        <v>2397418</v>
      </c>
      <c r="E24" s="132">
        <f t="shared" si="4"/>
        <v>892291</v>
      </c>
      <c r="F24" s="132">
        <f t="shared" si="4"/>
        <v>0</v>
      </c>
      <c r="G24" s="132">
        <f t="shared" si="4"/>
        <v>0</v>
      </c>
      <c r="H24" s="132">
        <f t="shared" si="4"/>
        <v>0</v>
      </c>
      <c r="I24" s="132">
        <f t="shared" si="4"/>
        <v>1505127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34">
        <v>0</v>
      </c>
      <c r="P24" s="134">
        <v>0</v>
      </c>
    </row>
    <row r="25" ht="26" customHeight="1" spans="1:16">
      <c r="A25" s="130" t="s">
        <v>157</v>
      </c>
      <c r="B25" s="129" t="s">
        <v>106</v>
      </c>
      <c r="C25" s="131" t="s">
        <v>158</v>
      </c>
      <c r="D25" s="132">
        <v>2137244</v>
      </c>
      <c r="E25" s="128">
        <f>E26+E27</f>
        <v>801394</v>
      </c>
      <c r="F25" s="128">
        <f>F26+F27</f>
        <v>0</v>
      </c>
      <c r="G25" s="128">
        <f>G26+G27</f>
        <v>0</v>
      </c>
      <c r="H25" s="128">
        <f>H26+H27</f>
        <v>0</v>
      </c>
      <c r="I25" s="128">
        <f>I26+I27</f>
        <v>1335850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34">
        <v>0</v>
      </c>
      <c r="P25" s="134">
        <v>0</v>
      </c>
    </row>
    <row r="26" ht="26" customHeight="1" spans="1:16">
      <c r="A26" s="130" t="s">
        <v>159</v>
      </c>
      <c r="B26" s="129" t="s">
        <v>106</v>
      </c>
      <c r="C26" s="133" t="s">
        <v>160</v>
      </c>
      <c r="D26" s="132">
        <v>1424829</v>
      </c>
      <c r="E26" s="132">
        <v>534262</v>
      </c>
      <c r="F26" s="132"/>
      <c r="G26" s="132"/>
      <c r="H26" s="132"/>
      <c r="I26" s="132">
        <v>890567</v>
      </c>
      <c r="J26" s="135"/>
      <c r="K26" s="135"/>
      <c r="L26" s="135"/>
      <c r="M26" s="135"/>
      <c r="N26" s="135"/>
      <c r="O26" s="136"/>
      <c r="P26" s="136"/>
    </row>
    <row r="27" ht="26" customHeight="1" spans="1:16">
      <c r="A27" s="130" t="s">
        <v>161</v>
      </c>
      <c r="B27" s="129" t="s">
        <v>106</v>
      </c>
      <c r="C27" s="133" t="s">
        <v>162</v>
      </c>
      <c r="D27" s="132">
        <v>712415</v>
      </c>
      <c r="E27" s="132">
        <v>267132</v>
      </c>
      <c r="F27" s="132"/>
      <c r="G27" s="132"/>
      <c r="H27" s="132"/>
      <c r="I27" s="132">
        <v>445283</v>
      </c>
      <c r="J27" s="135"/>
      <c r="K27" s="135"/>
      <c r="L27" s="135"/>
      <c r="M27" s="135"/>
      <c r="N27" s="135"/>
      <c r="O27" s="136"/>
      <c r="P27" s="136"/>
    </row>
    <row r="28" ht="26" customHeight="1" spans="1:16">
      <c r="A28" s="130" t="s">
        <v>163</v>
      </c>
      <c r="B28" s="129" t="s">
        <v>106</v>
      </c>
      <c r="C28" s="133" t="s">
        <v>164</v>
      </c>
      <c r="D28" s="132">
        <v>260174</v>
      </c>
      <c r="E28" s="132">
        <v>90897</v>
      </c>
      <c r="F28" s="132"/>
      <c r="G28" s="132"/>
      <c r="H28" s="132"/>
      <c r="I28" s="132">
        <v>169277</v>
      </c>
      <c r="J28" s="135"/>
      <c r="K28" s="135"/>
      <c r="L28" s="135"/>
      <c r="M28" s="135"/>
      <c r="N28" s="135"/>
      <c r="O28" s="136"/>
      <c r="P28" s="136"/>
    </row>
    <row r="29" ht="26" customHeight="1" spans="1:16">
      <c r="A29" s="130" t="s">
        <v>165</v>
      </c>
      <c r="B29" s="129" t="s">
        <v>106</v>
      </c>
      <c r="C29" s="133" t="s">
        <v>166</v>
      </c>
      <c r="D29" s="132">
        <v>260174</v>
      </c>
      <c r="E29" s="132">
        <v>90897</v>
      </c>
      <c r="F29" s="132"/>
      <c r="G29" s="132"/>
      <c r="H29" s="132"/>
      <c r="I29" s="132">
        <v>169277</v>
      </c>
      <c r="J29" s="135"/>
      <c r="K29" s="135"/>
      <c r="L29" s="135"/>
      <c r="M29" s="135"/>
      <c r="N29" s="135"/>
      <c r="O29" s="136"/>
      <c r="P29" s="136"/>
    </row>
    <row r="30" ht="26" customHeight="1" spans="1:16">
      <c r="A30" s="130" t="s">
        <v>167</v>
      </c>
      <c r="B30" s="129" t="s">
        <v>106</v>
      </c>
      <c r="C30" s="133" t="s">
        <v>168</v>
      </c>
      <c r="D30" s="132">
        <v>667890</v>
      </c>
      <c r="E30" s="132">
        <v>250436</v>
      </c>
      <c r="F30" s="132"/>
      <c r="G30" s="132"/>
      <c r="H30" s="132"/>
      <c r="I30" s="132">
        <v>417454</v>
      </c>
      <c r="J30" s="135"/>
      <c r="K30" s="135"/>
      <c r="L30" s="135"/>
      <c r="M30" s="135"/>
      <c r="N30" s="135"/>
      <c r="O30" s="136"/>
      <c r="P30" s="136"/>
    </row>
    <row r="31" ht="26" customHeight="1" spans="1:16">
      <c r="A31" s="130" t="s">
        <v>169</v>
      </c>
      <c r="B31" s="129" t="s">
        <v>106</v>
      </c>
      <c r="C31" s="133" t="s">
        <v>170</v>
      </c>
      <c r="D31" s="132">
        <v>667890</v>
      </c>
      <c r="E31" s="132">
        <v>250436</v>
      </c>
      <c r="F31" s="132"/>
      <c r="G31" s="132"/>
      <c r="H31" s="132"/>
      <c r="I31" s="132">
        <v>417454</v>
      </c>
      <c r="J31" s="135"/>
      <c r="K31" s="135"/>
      <c r="L31" s="135"/>
      <c r="M31" s="135"/>
      <c r="N31" s="135"/>
      <c r="O31" s="136"/>
      <c r="P31" s="136"/>
    </row>
    <row r="32" ht="26" customHeight="1" spans="1:16">
      <c r="A32" s="130" t="s">
        <v>171</v>
      </c>
      <c r="B32" s="129" t="s">
        <v>106</v>
      </c>
      <c r="C32" s="133" t="s">
        <v>172</v>
      </c>
      <c r="D32" s="132">
        <v>667890</v>
      </c>
      <c r="E32" s="132">
        <v>250436</v>
      </c>
      <c r="F32" s="132"/>
      <c r="G32" s="132"/>
      <c r="H32" s="132"/>
      <c r="I32" s="132">
        <v>417454</v>
      </c>
      <c r="J32" s="135"/>
      <c r="K32" s="135"/>
      <c r="L32" s="135"/>
      <c r="M32" s="135"/>
      <c r="N32" s="135"/>
      <c r="O32" s="136"/>
      <c r="P32" s="136"/>
    </row>
    <row r="33" ht="26" customHeight="1" spans="1:16">
      <c r="A33" s="130">
        <v>221</v>
      </c>
      <c r="B33" s="129" t="s">
        <v>106</v>
      </c>
      <c r="C33" s="133" t="s">
        <v>173</v>
      </c>
      <c r="D33" s="132">
        <v>1068623</v>
      </c>
      <c r="E33" s="132">
        <v>400698</v>
      </c>
      <c r="F33" s="132"/>
      <c r="G33" s="132"/>
      <c r="H33" s="132"/>
      <c r="I33" s="132">
        <v>667925</v>
      </c>
      <c r="J33" s="135"/>
      <c r="K33" s="135"/>
      <c r="L33" s="135"/>
      <c r="M33" s="135"/>
      <c r="N33" s="135"/>
      <c r="O33" s="136"/>
      <c r="P33" s="136"/>
    </row>
    <row r="34" ht="26" customHeight="1" spans="1:16">
      <c r="A34" s="130" t="s">
        <v>174</v>
      </c>
      <c r="B34" s="129" t="s">
        <v>106</v>
      </c>
      <c r="C34" s="133" t="s">
        <v>175</v>
      </c>
      <c r="D34" s="132">
        <v>1068623</v>
      </c>
      <c r="E34" s="132">
        <v>400698</v>
      </c>
      <c r="F34" s="132"/>
      <c r="G34" s="132"/>
      <c r="H34" s="132"/>
      <c r="I34" s="132">
        <v>667925</v>
      </c>
      <c r="J34" s="135"/>
      <c r="K34" s="135"/>
      <c r="L34" s="135"/>
      <c r="M34" s="135"/>
      <c r="N34" s="135"/>
      <c r="O34" s="136"/>
      <c r="P34" s="136"/>
    </row>
    <row r="35" ht="26" customHeight="1" spans="1:16">
      <c r="A35" s="130" t="s">
        <v>176</v>
      </c>
      <c r="B35" s="129" t="s">
        <v>106</v>
      </c>
      <c r="C35" s="133" t="s">
        <v>177</v>
      </c>
      <c r="D35" s="132">
        <v>1068623</v>
      </c>
      <c r="E35" s="132">
        <v>400698</v>
      </c>
      <c r="F35" s="132"/>
      <c r="G35" s="132"/>
      <c r="H35" s="132"/>
      <c r="I35" s="132">
        <v>667925</v>
      </c>
      <c r="J35" s="135"/>
      <c r="K35" s="135"/>
      <c r="L35" s="135"/>
      <c r="M35" s="135"/>
      <c r="N35" s="135"/>
      <c r="O35" s="136"/>
      <c r="P35" s="13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8"/>
  <sheetViews>
    <sheetView showGridLines="0" workbookViewId="0">
      <selection activeCell="C14" sqref="C14"/>
    </sheetView>
  </sheetViews>
  <sheetFormatPr defaultColWidth="9.12222222222222" defaultRowHeight="12.75" customHeight="1" outlineLevelRow="7"/>
  <cols>
    <col min="1" max="1" width="26.2333333333333" style="75" customWidth="1"/>
    <col min="2" max="2" width="20.2777777777778" style="75" customWidth="1"/>
    <col min="3" max="3" width="60.2888888888889" style="75" customWidth="1"/>
    <col min="4" max="15" width="12.3777777777778" style="75" customWidth="1"/>
    <col min="16" max="16384" width="9.12222222222222" style="75"/>
  </cols>
  <sheetData>
    <row r="1" customFormat="1" ht="18" customHeight="1" spans="22:22">
      <c r="V1" s="97" t="s">
        <v>685</v>
      </c>
    </row>
    <row r="2" customFormat="1" ht="32.25" customHeight="1" spans="1:22">
      <c r="A2" s="105" t="s">
        <v>686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</row>
    <row r="3" s="99" customFormat="1" ht="11.25" customHeight="1" spans="21:21">
      <c r="U3" s="118" t="s">
        <v>88</v>
      </c>
    </row>
    <row r="4" s="99" customFormat="1" ht="29.25" customHeight="1" spans="1:22">
      <c r="A4" s="106" t="s">
        <v>124</v>
      </c>
      <c r="B4" s="106" t="s">
        <v>89</v>
      </c>
      <c r="C4" s="106" t="s">
        <v>125</v>
      </c>
      <c r="D4" s="106" t="s">
        <v>671</v>
      </c>
      <c r="E4" s="107" t="s">
        <v>205</v>
      </c>
      <c r="F4" s="108"/>
      <c r="G4" s="108"/>
      <c r="H4" s="109"/>
      <c r="I4" s="113" t="s">
        <v>206</v>
      </c>
      <c r="J4" s="114"/>
      <c r="K4" s="114"/>
      <c r="L4" s="114"/>
      <c r="M4" s="114"/>
      <c r="N4" s="114"/>
      <c r="O4" s="114"/>
      <c r="P4" s="114"/>
      <c r="Q4" s="114"/>
      <c r="R4" s="119"/>
      <c r="S4" s="120" t="s">
        <v>207</v>
      </c>
      <c r="T4" s="120" t="s">
        <v>208</v>
      </c>
      <c r="U4" s="120" t="s">
        <v>209</v>
      </c>
      <c r="V4" s="121" t="s">
        <v>210</v>
      </c>
    </row>
    <row r="5" s="99" customFormat="1" ht="54.75" customHeight="1" spans="1:22">
      <c r="A5" s="106"/>
      <c r="B5" s="106"/>
      <c r="C5" s="106"/>
      <c r="D5" s="106"/>
      <c r="E5" s="106" t="s">
        <v>105</v>
      </c>
      <c r="F5" s="110" t="s">
        <v>211</v>
      </c>
      <c r="G5" s="110" t="s">
        <v>212</v>
      </c>
      <c r="H5" s="110" t="s">
        <v>213</v>
      </c>
      <c r="I5" s="106" t="s">
        <v>105</v>
      </c>
      <c r="J5" s="115" t="s">
        <v>659</v>
      </c>
      <c r="K5" s="115" t="s">
        <v>213</v>
      </c>
      <c r="L5" s="115" t="s">
        <v>216</v>
      </c>
      <c r="M5" s="115" t="s">
        <v>217</v>
      </c>
      <c r="N5" s="115" t="s">
        <v>218</v>
      </c>
      <c r="O5" s="115" t="s">
        <v>219</v>
      </c>
      <c r="P5" s="115" t="s">
        <v>220</v>
      </c>
      <c r="Q5" s="115" t="s">
        <v>221</v>
      </c>
      <c r="R5" s="122" t="s">
        <v>222</v>
      </c>
      <c r="S5" s="123"/>
      <c r="T5" s="123"/>
      <c r="U5" s="123"/>
      <c r="V5" s="124"/>
    </row>
    <row r="6" s="99" customFormat="1" ht="16.5" customHeight="1" spans="1:22">
      <c r="A6" s="106" t="s">
        <v>672</v>
      </c>
      <c r="B6" s="106" t="s">
        <v>672</v>
      </c>
      <c r="C6" s="106" t="s">
        <v>672</v>
      </c>
      <c r="D6" s="106" t="s">
        <v>672</v>
      </c>
      <c r="E6" s="106">
        <v>1</v>
      </c>
      <c r="F6" s="106">
        <v>2</v>
      </c>
      <c r="G6" s="106">
        <v>3</v>
      </c>
      <c r="H6" s="106">
        <v>4</v>
      </c>
      <c r="I6" s="106">
        <v>5</v>
      </c>
      <c r="J6" s="106">
        <v>6</v>
      </c>
      <c r="K6" s="106">
        <v>7</v>
      </c>
      <c r="L6" s="106">
        <v>8</v>
      </c>
      <c r="M6" s="106">
        <v>9</v>
      </c>
      <c r="N6" s="106">
        <v>10</v>
      </c>
      <c r="O6" s="106">
        <v>11</v>
      </c>
      <c r="P6" s="106">
        <v>12</v>
      </c>
      <c r="Q6" s="106">
        <v>13</v>
      </c>
      <c r="R6" s="106">
        <v>14</v>
      </c>
      <c r="S6" s="106">
        <v>15</v>
      </c>
      <c r="T6" s="106">
        <v>16</v>
      </c>
      <c r="U6" s="106">
        <v>17</v>
      </c>
      <c r="V6" s="106">
        <v>18</v>
      </c>
    </row>
    <row r="7" s="74" customFormat="1" ht="28" customHeight="1" spans="1:22">
      <c r="A7" s="88"/>
      <c r="B7" s="89" t="s">
        <v>105</v>
      </c>
      <c r="C7" s="90"/>
      <c r="D7" s="91"/>
      <c r="E7" s="91">
        <v>0</v>
      </c>
      <c r="F7" s="92"/>
      <c r="G7" s="92"/>
      <c r="H7" s="92"/>
      <c r="I7" s="116">
        <v>0</v>
      </c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</row>
    <row r="8" ht="28" customHeight="1" spans="1:22">
      <c r="A8" s="93"/>
      <c r="B8" s="94" t="s">
        <v>106</v>
      </c>
      <c r="C8" s="95" t="s">
        <v>107</v>
      </c>
      <c r="D8" s="111"/>
      <c r="E8" s="91">
        <v>0</v>
      </c>
      <c r="F8" s="112"/>
      <c r="G8" s="96"/>
      <c r="H8" s="96"/>
      <c r="I8" s="117">
        <v>0</v>
      </c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</row>
  </sheetData>
  <sheetProtection formatCells="0" formatColumns="0" formatRows="0"/>
  <mergeCells count="12">
    <mergeCell ref="A2:V2"/>
    <mergeCell ref="U3:V3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zoomScale="115" zoomScaleNormal="115" workbookViewId="0">
      <selection activeCell="C14" sqref="C14"/>
    </sheetView>
  </sheetViews>
  <sheetFormatPr defaultColWidth="9.12222222222222" defaultRowHeight="12.75" customHeight="1"/>
  <cols>
    <col min="1" max="1" width="26" style="75" customWidth="1"/>
    <col min="2" max="2" width="16.3777777777778" style="75" customWidth="1"/>
    <col min="3" max="3" width="59.6666666666667" style="75" customWidth="1"/>
    <col min="4" max="4" width="16.5" style="75" customWidth="1"/>
    <col min="5" max="16" width="12.3777777777778" style="75" customWidth="1"/>
    <col min="17" max="16384" width="9.12222222222222" style="75"/>
  </cols>
  <sheetData>
    <row r="1" ht="23.25" customHeight="1" spans="1:18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/>
      <c r="P1" s="97" t="s">
        <v>687</v>
      </c>
      <c r="Q1" s="102"/>
      <c r="R1" s="102"/>
    </row>
    <row r="2" s="73" customFormat="1" ht="23.25" customHeight="1" spans="1:18">
      <c r="A2" s="77" t="s">
        <v>688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103"/>
      <c r="R2" s="103"/>
    </row>
    <row r="3" s="74" customFormat="1" ht="23.25" customHeight="1" spans="1:18">
      <c r="A3" s="78"/>
      <c r="B3" s="79"/>
      <c r="C3" s="79"/>
      <c r="D3" s="79"/>
      <c r="E3" s="79"/>
      <c r="F3" s="79"/>
      <c r="G3" s="79"/>
      <c r="H3" s="79"/>
      <c r="I3" s="98"/>
      <c r="J3" s="98"/>
      <c r="K3" s="98"/>
      <c r="L3" s="98"/>
      <c r="M3" s="98"/>
      <c r="N3" s="98"/>
      <c r="O3" s="99"/>
      <c r="P3" s="100" t="s">
        <v>88</v>
      </c>
      <c r="Q3" s="104"/>
      <c r="R3" s="104"/>
    </row>
    <row r="4" s="74" customFormat="1" ht="25.5" customHeight="1" spans="1:18">
      <c r="A4" s="80" t="s">
        <v>124</v>
      </c>
      <c r="B4" s="80" t="s">
        <v>89</v>
      </c>
      <c r="C4" s="81" t="s">
        <v>125</v>
      </c>
      <c r="D4" s="82" t="s">
        <v>126</v>
      </c>
      <c r="E4" s="83" t="s">
        <v>640</v>
      </c>
      <c r="F4" s="84" t="s">
        <v>641</v>
      </c>
      <c r="G4" s="83" t="s">
        <v>642</v>
      </c>
      <c r="H4" s="83" t="s">
        <v>643</v>
      </c>
      <c r="I4" s="86" t="s">
        <v>644</v>
      </c>
      <c r="J4" s="86" t="s">
        <v>645</v>
      </c>
      <c r="K4" s="86" t="s">
        <v>220</v>
      </c>
      <c r="L4" s="86" t="s">
        <v>646</v>
      </c>
      <c r="M4" s="86" t="s">
        <v>213</v>
      </c>
      <c r="N4" s="86" t="s">
        <v>221</v>
      </c>
      <c r="O4" s="86" t="s">
        <v>216</v>
      </c>
      <c r="P4" s="80" t="s">
        <v>222</v>
      </c>
      <c r="Q4" s="98"/>
      <c r="R4" s="98"/>
    </row>
    <row r="5" s="74" customFormat="1" ht="14.25" customHeight="1" spans="1:18">
      <c r="A5" s="80"/>
      <c r="B5" s="80"/>
      <c r="C5" s="85"/>
      <c r="D5" s="80"/>
      <c r="E5" s="86"/>
      <c r="F5" s="87"/>
      <c r="G5" s="86"/>
      <c r="H5" s="86"/>
      <c r="I5" s="86"/>
      <c r="J5" s="86"/>
      <c r="K5" s="86"/>
      <c r="L5" s="86"/>
      <c r="M5" s="86"/>
      <c r="N5" s="86"/>
      <c r="O5" s="86"/>
      <c r="P5" s="80"/>
      <c r="Q5" s="98"/>
      <c r="R5" s="98"/>
    </row>
    <row r="6" s="74" customFormat="1" ht="14.25" customHeight="1" spans="1:18">
      <c r="A6" s="80"/>
      <c r="B6" s="80"/>
      <c r="C6" s="85"/>
      <c r="D6" s="80"/>
      <c r="E6" s="86"/>
      <c r="F6" s="87"/>
      <c r="G6" s="86"/>
      <c r="H6" s="86"/>
      <c r="I6" s="86"/>
      <c r="J6" s="86"/>
      <c r="K6" s="86"/>
      <c r="L6" s="86"/>
      <c r="M6" s="86"/>
      <c r="N6" s="86"/>
      <c r="O6" s="86"/>
      <c r="P6" s="80"/>
      <c r="Q6" s="98"/>
      <c r="R6" s="98"/>
    </row>
    <row r="7" s="74" customFormat="1" ht="24" customHeight="1" spans="1:18">
      <c r="A7" s="88"/>
      <c r="B7" s="89" t="s">
        <v>105</v>
      </c>
      <c r="C7" s="90"/>
      <c r="D7" s="91">
        <v>0</v>
      </c>
      <c r="E7" s="92"/>
      <c r="F7" s="92"/>
      <c r="G7" s="92"/>
      <c r="H7" s="92"/>
      <c r="I7" s="101"/>
      <c r="J7" s="101"/>
      <c r="K7" s="101"/>
      <c r="L7" s="101"/>
      <c r="M7" s="101"/>
      <c r="N7" s="101"/>
      <c r="O7" s="101"/>
      <c r="P7" s="101"/>
      <c r="Q7" s="104"/>
      <c r="R7" s="104"/>
    </row>
    <row r="8" ht="24" customHeight="1" spans="1:16">
      <c r="A8" s="93"/>
      <c r="B8" s="94" t="s">
        <v>106</v>
      </c>
      <c r="C8" s="95" t="s">
        <v>107</v>
      </c>
      <c r="D8" s="91">
        <v>0</v>
      </c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</row>
    <row r="9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7" workbookViewId="0">
      <selection activeCell="F13" sqref="F13:H13"/>
    </sheetView>
  </sheetViews>
  <sheetFormatPr defaultColWidth="9.33333333333333" defaultRowHeight="11.25" outlineLevelCol="7"/>
  <cols>
    <col min="1" max="1" width="11.1666666666667" style="48" customWidth="1"/>
    <col min="2" max="2" width="11" style="48" customWidth="1"/>
    <col min="3" max="3" width="10.6666666666667" style="48" customWidth="1"/>
    <col min="4" max="4" width="14.3333333333333" style="48" customWidth="1"/>
    <col min="5" max="5" width="15.3333333333333" style="48" customWidth="1"/>
    <col min="6" max="6" width="18.8333333333333" style="48" customWidth="1"/>
    <col min="7" max="7" width="14.5" style="48" customWidth="1"/>
    <col min="8" max="8" width="14.3333333333333" style="48" customWidth="1"/>
    <col min="9" max="16384" width="9.33333333333333" style="48"/>
  </cols>
  <sheetData>
    <row r="1" s="48" customFormat="1" ht="49" customHeight="1" spans="1:8">
      <c r="A1" s="49" t="s">
        <v>689</v>
      </c>
      <c r="B1" s="50"/>
      <c r="C1" s="50"/>
      <c r="D1" s="50"/>
      <c r="E1" s="50"/>
      <c r="F1" s="50"/>
      <c r="G1" s="50"/>
      <c r="H1" s="50"/>
    </row>
    <row r="2" s="48" customFormat="1" ht="27" customHeight="1" spans="1:8">
      <c r="A2" s="51" t="s">
        <v>690</v>
      </c>
      <c r="B2" s="51"/>
      <c r="C2" s="51"/>
      <c r="D2" s="51"/>
      <c r="E2" s="51"/>
      <c r="F2" s="51"/>
      <c r="G2" s="51"/>
      <c r="H2" s="51"/>
    </row>
    <row r="3" s="48" customFormat="1" ht="25" customHeight="1" spans="1:8">
      <c r="A3" s="52" t="s">
        <v>691</v>
      </c>
      <c r="B3" s="52"/>
      <c r="C3" s="52"/>
      <c r="D3" s="52"/>
      <c r="E3" s="52"/>
      <c r="F3" s="53" t="s">
        <v>692</v>
      </c>
      <c r="G3" s="54" t="s">
        <v>693</v>
      </c>
      <c r="H3" s="54"/>
    </row>
    <row r="4" s="48" customFormat="1" ht="28" customHeight="1" spans="1:8">
      <c r="A4" s="55" t="s">
        <v>694</v>
      </c>
      <c r="B4" s="56" t="s">
        <v>695</v>
      </c>
      <c r="C4" s="56"/>
      <c r="D4" s="57" t="s">
        <v>107</v>
      </c>
      <c r="E4" s="56"/>
      <c r="F4" s="56"/>
      <c r="G4" s="56"/>
      <c r="H4" s="56"/>
    </row>
    <row r="5" s="48" customFormat="1" ht="28" customHeight="1" spans="1:8">
      <c r="A5" s="55"/>
      <c r="B5" s="56" t="s">
        <v>696</v>
      </c>
      <c r="C5" s="56"/>
      <c r="D5" s="57" t="s">
        <v>697</v>
      </c>
      <c r="E5" s="56"/>
      <c r="F5" s="56" t="s">
        <v>698</v>
      </c>
      <c r="G5" s="57" t="s">
        <v>699</v>
      </c>
      <c r="H5" s="56"/>
    </row>
    <row r="6" s="48" customFormat="1" ht="28" customHeight="1" spans="1:8">
      <c r="A6" s="55"/>
      <c r="B6" s="56" t="s">
        <v>700</v>
      </c>
      <c r="C6" s="56"/>
      <c r="D6" s="57" t="s">
        <v>701</v>
      </c>
      <c r="E6" s="56"/>
      <c r="F6" s="56" t="s">
        <v>702</v>
      </c>
      <c r="G6" s="57" t="s">
        <v>703</v>
      </c>
      <c r="H6" s="56"/>
    </row>
    <row r="7" s="48" customFormat="1" ht="258" customHeight="1" spans="1:8">
      <c r="A7" s="55"/>
      <c r="B7" s="56" t="s">
        <v>704</v>
      </c>
      <c r="C7" s="56"/>
      <c r="D7" s="58" t="s">
        <v>705</v>
      </c>
      <c r="E7" s="59"/>
      <c r="F7" s="59"/>
      <c r="G7" s="59"/>
      <c r="H7" s="59"/>
    </row>
    <row r="8" s="48" customFormat="1" ht="26" customHeight="1" spans="1:8">
      <c r="A8" s="55"/>
      <c r="B8" s="60" t="s">
        <v>706</v>
      </c>
      <c r="C8" s="60"/>
      <c r="D8" s="60"/>
      <c r="E8" s="60"/>
      <c r="F8" s="60"/>
      <c r="G8" s="60"/>
      <c r="H8" s="60"/>
    </row>
    <row r="9" s="48" customFormat="1" ht="36" customHeight="1" spans="1:8">
      <c r="A9" s="55"/>
      <c r="B9" s="56" t="s">
        <v>707</v>
      </c>
      <c r="C9" s="56"/>
      <c r="D9" s="56" t="s">
        <v>92</v>
      </c>
      <c r="E9" s="56" t="s">
        <v>93</v>
      </c>
      <c r="F9" s="56" t="s">
        <v>708</v>
      </c>
      <c r="G9" s="56" t="s">
        <v>709</v>
      </c>
      <c r="H9" s="56"/>
    </row>
    <row r="10" s="48" customFormat="1" ht="26" customHeight="1" spans="1:8">
      <c r="A10" s="55"/>
      <c r="B10" s="61">
        <v>1826.34</v>
      </c>
      <c r="C10" s="56"/>
      <c r="D10" s="62">
        <v>1786.34</v>
      </c>
      <c r="E10" s="62"/>
      <c r="F10" s="61">
        <v>40</v>
      </c>
      <c r="G10" s="61"/>
      <c r="H10" s="56"/>
    </row>
    <row r="11" s="48" customFormat="1" ht="26" customHeight="1" spans="1:8">
      <c r="A11" s="55"/>
      <c r="B11" s="60" t="s">
        <v>710</v>
      </c>
      <c r="C11" s="60"/>
      <c r="D11" s="60"/>
      <c r="E11" s="60"/>
      <c r="F11" s="60"/>
      <c r="G11" s="60"/>
      <c r="H11" s="60"/>
    </row>
    <row r="12" s="48" customFormat="1" ht="26" customHeight="1" spans="1:8">
      <c r="A12" s="55"/>
      <c r="B12" s="56" t="s">
        <v>711</v>
      </c>
      <c r="C12" s="56"/>
      <c r="D12" s="56" t="s">
        <v>205</v>
      </c>
      <c r="E12" s="56"/>
      <c r="F12" s="56" t="s">
        <v>206</v>
      </c>
      <c r="G12" s="56"/>
      <c r="H12" s="56"/>
    </row>
    <row r="13" s="48" customFormat="1" ht="26" customHeight="1" spans="1:8">
      <c r="A13" s="55"/>
      <c r="B13" s="61">
        <v>1826.34</v>
      </c>
      <c r="C13" s="56"/>
      <c r="D13" s="62">
        <v>1626.64</v>
      </c>
      <c r="E13" s="63"/>
      <c r="F13" s="61">
        <v>199.7</v>
      </c>
      <c r="G13" s="56"/>
      <c r="H13" s="56"/>
    </row>
    <row r="14" s="48" customFormat="1" ht="31" customHeight="1" spans="1:8">
      <c r="A14" s="55"/>
      <c r="B14" s="56" t="s">
        <v>712</v>
      </c>
      <c r="C14" s="56"/>
      <c r="D14" s="60" t="s">
        <v>713</v>
      </c>
      <c r="E14" s="60"/>
      <c r="F14" s="60"/>
      <c r="G14" s="60"/>
      <c r="H14" s="60"/>
    </row>
    <row r="15" s="48" customFormat="1" ht="31" customHeight="1" spans="1:8">
      <c r="A15" s="55"/>
      <c r="B15" s="56" t="s">
        <v>105</v>
      </c>
      <c r="C15" s="56"/>
      <c r="D15" s="56" t="s">
        <v>714</v>
      </c>
      <c r="E15" s="56"/>
      <c r="F15" s="56" t="s">
        <v>715</v>
      </c>
      <c r="G15" s="56"/>
      <c r="H15" s="56" t="s">
        <v>261</v>
      </c>
    </row>
    <row r="16" s="48" customFormat="1" ht="31" customHeight="1" spans="1:8">
      <c r="A16" s="55"/>
      <c r="B16" s="61">
        <v>28.6</v>
      </c>
      <c r="C16" s="56"/>
      <c r="D16" s="61"/>
      <c r="E16" s="56"/>
      <c r="F16" s="61"/>
      <c r="G16" s="56"/>
      <c r="H16" s="61">
        <v>28.6</v>
      </c>
    </row>
    <row r="17" s="48" customFormat="1" ht="218" customHeight="1" spans="1:8">
      <c r="A17" s="55" t="s">
        <v>716</v>
      </c>
      <c r="B17" s="64" t="s">
        <v>717</v>
      </c>
      <c r="C17" s="64"/>
      <c r="D17" s="64"/>
      <c r="E17" s="64"/>
      <c r="F17" s="64"/>
      <c r="G17" s="64"/>
      <c r="H17" s="64"/>
    </row>
    <row r="18" s="48" customFormat="1" ht="34" customHeight="1" spans="1:8">
      <c r="A18" s="55" t="s">
        <v>718</v>
      </c>
      <c r="B18" s="60" t="s">
        <v>719</v>
      </c>
      <c r="C18" s="60"/>
      <c r="D18" s="60" t="s">
        <v>720</v>
      </c>
      <c r="E18" s="60" t="s">
        <v>721</v>
      </c>
      <c r="F18" s="60"/>
      <c r="G18" s="60" t="s">
        <v>722</v>
      </c>
      <c r="H18" s="60"/>
    </row>
    <row r="19" s="48" customFormat="1" ht="189" customHeight="1" spans="1:8">
      <c r="A19" s="55"/>
      <c r="B19" s="56" t="s">
        <v>723</v>
      </c>
      <c r="C19" s="56"/>
      <c r="D19" s="56" t="s">
        <v>724</v>
      </c>
      <c r="E19" s="58" t="s">
        <v>725</v>
      </c>
      <c r="F19" s="59"/>
      <c r="G19" s="65">
        <v>1</v>
      </c>
      <c r="H19" s="56"/>
    </row>
    <row r="20" s="48" customFormat="1" ht="195" customHeight="1" spans="1:8">
      <c r="A20" s="55"/>
      <c r="B20" s="56"/>
      <c r="C20" s="56"/>
      <c r="D20" s="56" t="s">
        <v>726</v>
      </c>
      <c r="E20" s="66" t="s">
        <v>727</v>
      </c>
      <c r="F20" s="64"/>
      <c r="G20" s="67">
        <v>1</v>
      </c>
      <c r="H20" s="68"/>
    </row>
    <row r="21" s="48" customFormat="1" ht="36" customHeight="1" spans="1:8">
      <c r="A21" s="55"/>
      <c r="B21" s="56"/>
      <c r="C21" s="56"/>
      <c r="D21" s="56" t="s">
        <v>728</v>
      </c>
      <c r="E21" s="66" t="s">
        <v>729</v>
      </c>
      <c r="F21" s="64"/>
      <c r="G21" s="67">
        <v>1</v>
      </c>
      <c r="H21" s="68"/>
    </row>
    <row r="22" s="48" customFormat="1" ht="36" customHeight="1" spans="1:8">
      <c r="A22" s="55"/>
      <c r="B22" s="56"/>
      <c r="C22" s="56"/>
      <c r="D22" s="56" t="s">
        <v>730</v>
      </c>
      <c r="E22" s="66" t="s">
        <v>731</v>
      </c>
      <c r="F22" s="64"/>
      <c r="G22" s="67">
        <v>1</v>
      </c>
      <c r="H22" s="68"/>
    </row>
    <row r="23" s="48" customFormat="1" ht="36" customHeight="1" spans="1:8">
      <c r="A23" s="55"/>
      <c r="B23" s="60" t="s">
        <v>719</v>
      </c>
      <c r="C23" s="60"/>
      <c r="D23" s="60" t="s">
        <v>720</v>
      </c>
      <c r="E23" s="60" t="s">
        <v>721</v>
      </c>
      <c r="F23" s="60"/>
      <c r="G23" s="60" t="s">
        <v>722</v>
      </c>
      <c r="H23" s="60"/>
    </row>
    <row r="24" s="48" customFormat="1" ht="36" customHeight="1" spans="1:8">
      <c r="A24" s="55"/>
      <c r="B24" s="56" t="s">
        <v>732</v>
      </c>
      <c r="C24" s="56"/>
      <c r="D24" s="56" t="s">
        <v>733</v>
      </c>
      <c r="E24" s="66" t="s">
        <v>734</v>
      </c>
      <c r="F24" s="64"/>
      <c r="G24" s="67">
        <v>1</v>
      </c>
      <c r="H24" s="68"/>
    </row>
    <row r="25" s="48" customFormat="1" ht="96" customHeight="1" spans="1:8">
      <c r="A25" s="55"/>
      <c r="B25" s="56"/>
      <c r="C25" s="56"/>
      <c r="D25" s="56" t="s">
        <v>735</v>
      </c>
      <c r="E25" s="66" t="s">
        <v>736</v>
      </c>
      <c r="F25" s="64"/>
      <c r="G25" s="67">
        <v>1</v>
      </c>
      <c r="H25" s="68"/>
    </row>
    <row r="26" s="48" customFormat="1" ht="40" customHeight="1" spans="1:8">
      <c r="A26" s="55"/>
      <c r="B26" s="56"/>
      <c r="C26" s="56"/>
      <c r="D26" s="56" t="s">
        <v>737</v>
      </c>
      <c r="E26" s="66" t="s">
        <v>738</v>
      </c>
      <c r="F26" s="64"/>
      <c r="G26" s="67">
        <v>1</v>
      </c>
      <c r="H26" s="68"/>
    </row>
    <row r="27" s="48" customFormat="1" ht="89" customHeight="1" spans="1:8">
      <c r="A27" s="55"/>
      <c r="B27" s="56"/>
      <c r="C27" s="56"/>
      <c r="D27" s="56" t="s">
        <v>739</v>
      </c>
      <c r="E27" s="66" t="s">
        <v>740</v>
      </c>
      <c r="F27" s="64"/>
      <c r="G27" s="67">
        <v>1</v>
      </c>
      <c r="H27" s="68"/>
    </row>
    <row r="28" s="48" customFormat="1" ht="36" customHeight="1" spans="1:8">
      <c r="A28" s="55"/>
      <c r="B28" s="56"/>
      <c r="C28" s="56"/>
      <c r="D28" s="56" t="s">
        <v>741</v>
      </c>
      <c r="E28" s="66" t="s">
        <v>742</v>
      </c>
      <c r="F28" s="64"/>
      <c r="G28" s="67">
        <v>0.98</v>
      </c>
      <c r="H28" s="68"/>
    </row>
    <row r="29" s="48" customFormat="1" ht="58.5" spans="1:8">
      <c r="A29" s="55" t="s">
        <v>743</v>
      </c>
      <c r="B29" s="69" t="s">
        <v>744</v>
      </c>
      <c r="C29" s="70"/>
      <c r="D29" s="70"/>
      <c r="E29" s="70"/>
      <c r="F29" s="70"/>
      <c r="G29" s="70"/>
      <c r="H29" s="71"/>
    </row>
    <row r="30" s="48" customFormat="1" ht="60.75" customHeight="1" spans="1:8">
      <c r="A30" s="55" t="s">
        <v>745</v>
      </c>
      <c r="B30" s="72" t="s">
        <v>746</v>
      </c>
      <c r="C30" s="72"/>
      <c r="D30" s="72"/>
      <c r="E30" s="72"/>
      <c r="F30" s="72"/>
      <c r="G30" s="72"/>
      <c r="H30" s="72"/>
    </row>
  </sheetData>
  <sheetProtection formatCells="0" formatColumns="0" formatRows="0"/>
  <mergeCells count="65">
    <mergeCell ref="A1:H1"/>
    <mergeCell ref="A2:H2"/>
    <mergeCell ref="A3:E3"/>
    <mergeCell ref="G3:H3"/>
    <mergeCell ref="B4:C4"/>
    <mergeCell ref="D4:H4"/>
    <mergeCell ref="B5:C5"/>
    <mergeCell ref="D5:E5"/>
    <mergeCell ref="G5:H5"/>
    <mergeCell ref="B6:C6"/>
    <mergeCell ref="D6:E6"/>
    <mergeCell ref="G6:H6"/>
    <mergeCell ref="B7:C7"/>
    <mergeCell ref="D7:H7"/>
    <mergeCell ref="B8:H8"/>
    <mergeCell ref="B9:C9"/>
    <mergeCell ref="G9:H9"/>
    <mergeCell ref="B10:C10"/>
    <mergeCell ref="G10:H10"/>
    <mergeCell ref="B11:H11"/>
    <mergeCell ref="B12:C12"/>
    <mergeCell ref="D12:E12"/>
    <mergeCell ref="F12:H12"/>
    <mergeCell ref="B13:C13"/>
    <mergeCell ref="D13:E13"/>
    <mergeCell ref="F13:H13"/>
    <mergeCell ref="B14:C14"/>
    <mergeCell ref="D14:H14"/>
    <mergeCell ref="B15:C15"/>
    <mergeCell ref="D15:E15"/>
    <mergeCell ref="F15:G15"/>
    <mergeCell ref="B16:C16"/>
    <mergeCell ref="D16:E16"/>
    <mergeCell ref="F16:G16"/>
    <mergeCell ref="B17:H17"/>
    <mergeCell ref="B18:C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B23:C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B29:H29"/>
    <mergeCell ref="B30:H30"/>
    <mergeCell ref="A4:A16"/>
    <mergeCell ref="A18:A28"/>
    <mergeCell ref="B19:C22"/>
    <mergeCell ref="B24:C28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8"/>
  <sheetViews>
    <sheetView showGridLines="0" showZeros="0" zoomScale="130" zoomScaleNormal="130" topLeftCell="A3" workbookViewId="0">
      <selection activeCell="A3" sqref="A3:G3"/>
    </sheetView>
  </sheetViews>
  <sheetFormatPr defaultColWidth="12" defaultRowHeight="14.25"/>
  <cols>
    <col min="1" max="1" width="8.85555555555556" style="4" customWidth="1"/>
    <col min="2" max="2" width="7.42222222222222" style="4" customWidth="1"/>
    <col min="3" max="3" width="7.42222222222222" style="5" customWidth="1"/>
    <col min="4" max="4" width="10.1444444444444" style="2" customWidth="1"/>
    <col min="5" max="5" width="6.71111111111111" style="2" customWidth="1"/>
    <col min="6" max="6" width="5" style="2" customWidth="1"/>
    <col min="7" max="7" width="8.28888888888889" style="2" customWidth="1"/>
    <col min="8" max="8" width="8.85555555555556" style="2" customWidth="1"/>
    <col min="9" max="9" width="7.85555555555556" style="2" customWidth="1"/>
    <col min="10" max="10" width="8.85555555555556" style="2" customWidth="1"/>
    <col min="11" max="11" width="7" style="2" customWidth="1"/>
    <col min="12" max="12" width="7.42222222222222" style="2" customWidth="1"/>
    <col min="13" max="13" width="15" style="2" customWidth="1"/>
    <col min="14" max="253" width="12" style="2"/>
    <col min="254" max="16384" width="12" style="1"/>
  </cols>
  <sheetData>
    <row r="1" s="1" customFormat="1" ht="35.35" customHeight="1" spans="1:13">
      <c r="A1" s="6" t="s">
        <v>747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20.05" customHeight="1" spans="1:13">
      <c r="A2" s="7" t="s">
        <v>748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2" customFormat="1" ht="30.1" customHeight="1" spans="1:256">
      <c r="A3" s="8" t="s">
        <v>749</v>
      </c>
      <c r="B3" s="8"/>
      <c r="C3" s="8"/>
      <c r="D3" s="8"/>
      <c r="E3" s="8"/>
      <c r="F3" s="8"/>
      <c r="G3" s="8"/>
      <c r="H3" s="9"/>
      <c r="I3" s="8" t="s">
        <v>750</v>
      </c>
      <c r="J3" s="8"/>
      <c r="K3" s="8"/>
      <c r="L3" s="8"/>
      <c r="M3" s="9"/>
      <c r="IT3" s="1"/>
      <c r="IU3" s="1"/>
      <c r="IV3" s="1"/>
    </row>
    <row r="4" s="3" customFormat="1" ht="21.1" customHeight="1" spans="1:13">
      <c r="A4" s="10" t="s">
        <v>751</v>
      </c>
      <c r="B4" s="11" t="s">
        <v>284</v>
      </c>
      <c r="C4" s="12"/>
      <c r="D4" s="13" t="s">
        <v>752</v>
      </c>
      <c r="E4" s="13"/>
      <c r="F4" s="13"/>
      <c r="G4" s="13"/>
      <c r="H4" s="13"/>
      <c r="I4" s="13"/>
      <c r="J4" s="13"/>
      <c r="K4" s="13"/>
      <c r="L4" s="13"/>
      <c r="M4" s="13"/>
    </row>
    <row r="5" s="3" customFormat="1" ht="21.1" customHeight="1" spans="1:13">
      <c r="A5" s="10"/>
      <c r="B5" s="11" t="s">
        <v>753</v>
      </c>
      <c r="C5" s="12"/>
      <c r="D5" s="14" t="s">
        <v>754</v>
      </c>
      <c r="E5" s="14"/>
      <c r="F5" s="14"/>
      <c r="G5" s="14"/>
      <c r="H5" s="14"/>
      <c r="I5" s="14"/>
      <c r="J5" s="14"/>
      <c r="K5" s="14"/>
      <c r="L5" s="14"/>
      <c r="M5" s="14"/>
    </row>
    <row r="6" s="3" customFormat="1" ht="21.1" customHeight="1" spans="1:13">
      <c r="A6" s="10"/>
      <c r="B6" s="11" t="s">
        <v>755</v>
      </c>
      <c r="C6" s="12"/>
      <c r="D6" s="14"/>
      <c r="E6" s="14"/>
      <c r="F6" s="14"/>
      <c r="G6" s="13" t="s">
        <v>756</v>
      </c>
      <c r="H6" s="13"/>
      <c r="I6" s="13"/>
      <c r="J6" s="13" t="s">
        <v>757</v>
      </c>
      <c r="K6" s="13"/>
      <c r="L6" s="13"/>
      <c r="M6" s="13"/>
    </row>
    <row r="7" s="3" customFormat="1" ht="21.1" customHeight="1" spans="1:13">
      <c r="A7" s="10"/>
      <c r="B7" s="11" t="s">
        <v>758</v>
      </c>
      <c r="C7" s="12"/>
      <c r="D7" s="13" t="s">
        <v>693</v>
      </c>
      <c r="E7" s="13"/>
      <c r="F7" s="13"/>
      <c r="G7" s="13" t="s">
        <v>698</v>
      </c>
      <c r="H7" s="13"/>
      <c r="I7" s="13"/>
      <c r="J7" s="13">
        <v>5222222</v>
      </c>
      <c r="K7" s="13"/>
      <c r="L7" s="13"/>
      <c r="M7" s="13"/>
    </row>
    <row r="8" s="3" customFormat="1" ht="30.1" customHeight="1" spans="1:13">
      <c r="A8" s="10"/>
      <c r="B8" s="11" t="s">
        <v>696</v>
      </c>
      <c r="C8" s="12"/>
      <c r="D8" s="13" t="s">
        <v>697</v>
      </c>
      <c r="E8" s="13"/>
      <c r="F8" s="13"/>
      <c r="G8" s="13" t="s">
        <v>698</v>
      </c>
      <c r="H8" s="13"/>
      <c r="I8" s="13"/>
      <c r="J8" s="13">
        <v>5222222</v>
      </c>
      <c r="K8" s="13"/>
      <c r="L8" s="13"/>
      <c r="M8" s="13"/>
    </row>
    <row r="9" s="3" customFormat="1" ht="45" customHeight="1" spans="1:13">
      <c r="A9" s="10"/>
      <c r="B9" s="11" t="s">
        <v>759</v>
      </c>
      <c r="C9" s="12"/>
      <c r="D9" s="14" t="s">
        <v>760</v>
      </c>
      <c r="E9" s="14"/>
      <c r="F9" s="14"/>
      <c r="G9" s="14"/>
      <c r="H9" s="14"/>
      <c r="I9" s="14"/>
      <c r="J9" s="14"/>
      <c r="K9" s="14"/>
      <c r="L9" s="14"/>
      <c r="M9" s="14"/>
    </row>
    <row r="10" s="3" customFormat="1" ht="66" customHeight="1" spans="1:13">
      <c r="A10" s="10"/>
      <c r="B10" s="11" t="s">
        <v>761</v>
      </c>
      <c r="C10" s="12"/>
      <c r="D10" s="14" t="s">
        <v>762</v>
      </c>
      <c r="E10" s="14"/>
      <c r="F10" s="14"/>
      <c r="G10" s="14"/>
      <c r="H10" s="14"/>
      <c r="I10" s="14"/>
      <c r="J10" s="14"/>
      <c r="K10" s="14"/>
      <c r="L10" s="14"/>
      <c r="M10" s="14"/>
    </row>
    <row r="11" s="3" customFormat="1" ht="59" customHeight="1" spans="1:13">
      <c r="A11" s="10"/>
      <c r="B11" s="11" t="s">
        <v>763</v>
      </c>
      <c r="C11" s="12"/>
      <c r="D11" s="14" t="s">
        <v>764</v>
      </c>
      <c r="E11" s="14"/>
      <c r="F11" s="14"/>
      <c r="G11" s="14"/>
      <c r="H11" s="14"/>
      <c r="I11" s="14"/>
      <c r="J11" s="14"/>
      <c r="K11" s="14"/>
      <c r="L11" s="14"/>
      <c r="M11" s="14"/>
    </row>
    <row r="12" s="3" customFormat="1" ht="21.1" customHeight="1" spans="1:13">
      <c r="A12" s="10" t="s">
        <v>765</v>
      </c>
      <c r="B12" s="15" t="s">
        <v>766</v>
      </c>
      <c r="C12" s="16"/>
      <c r="D12" s="17" t="s">
        <v>767</v>
      </c>
      <c r="E12" s="17"/>
      <c r="F12" s="17" t="s">
        <v>768</v>
      </c>
      <c r="G12" s="17"/>
      <c r="H12" s="17"/>
      <c r="I12" s="17"/>
      <c r="J12" s="17" t="s">
        <v>769</v>
      </c>
      <c r="K12" s="17"/>
      <c r="L12" s="17"/>
      <c r="M12" s="17"/>
    </row>
    <row r="13" s="3" customFormat="1" ht="21.1" customHeight="1" spans="1:13">
      <c r="A13" s="10"/>
      <c r="B13" s="18"/>
      <c r="C13" s="19"/>
      <c r="D13" s="13" t="s">
        <v>770</v>
      </c>
      <c r="E13" s="13"/>
      <c r="F13" s="13"/>
      <c r="G13" s="13"/>
      <c r="H13" s="13"/>
      <c r="I13" s="13"/>
      <c r="J13" s="13"/>
      <c r="K13" s="13"/>
      <c r="L13" s="13"/>
      <c r="M13" s="13"/>
    </row>
    <row r="14" s="3" customFormat="1" ht="21.1" customHeight="1" spans="1:13">
      <c r="A14" s="10"/>
      <c r="B14" s="18"/>
      <c r="C14" s="19"/>
      <c r="D14" s="13" t="s">
        <v>771</v>
      </c>
      <c r="E14" s="13"/>
      <c r="F14" s="13">
        <v>50</v>
      </c>
      <c r="G14" s="13"/>
      <c r="H14" s="13"/>
      <c r="I14" s="13"/>
      <c r="J14" s="13">
        <v>50</v>
      </c>
      <c r="K14" s="13"/>
      <c r="L14" s="13"/>
      <c r="M14" s="13"/>
    </row>
    <row r="15" s="3" customFormat="1" ht="21.1" customHeight="1" spans="1:13">
      <c r="A15" s="10"/>
      <c r="B15" s="18"/>
      <c r="C15" s="19"/>
      <c r="D15" s="13" t="s">
        <v>772</v>
      </c>
      <c r="E15" s="13"/>
      <c r="F15" s="13"/>
      <c r="G15" s="13"/>
      <c r="H15" s="13"/>
      <c r="I15" s="13"/>
      <c r="J15" s="13"/>
      <c r="K15" s="13"/>
      <c r="L15" s="13"/>
      <c r="M15" s="13"/>
    </row>
    <row r="16" s="3" customFormat="1" ht="21.1" customHeight="1" spans="1:13">
      <c r="A16" s="10"/>
      <c r="B16" s="18"/>
      <c r="C16" s="19"/>
      <c r="D16" s="13" t="s">
        <v>773</v>
      </c>
      <c r="E16" s="13"/>
      <c r="F16" s="13"/>
      <c r="G16" s="13"/>
      <c r="H16" s="13"/>
      <c r="I16" s="13"/>
      <c r="J16" s="13"/>
      <c r="K16" s="13"/>
      <c r="L16" s="13"/>
      <c r="M16" s="13"/>
    </row>
    <row r="17" s="3" customFormat="1" ht="21.1" customHeight="1" spans="1:13">
      <c r="A17" s="10"/>
      <c r="B17" s="20"/>
      <c r="C17" s="21"/>
      <c r="D17" s="13" t="s">
        <v>774</v>
      </c>
      <c r="E17" s="13"/>
      <c r="F17" s="13"/>
      <c r="G17" s="13"/>
      <c r="H17" s="13"/>
      <c r="I17" s="13"/>
      <c r="J17" s="13"/>
      <c r="K17" s="13"/>
      <c r="L17" s="13"/>
      <c r="M17" s="13"/>
    </row>
    <row r="18" s="3" customFormat="1" ht="21.1" customHeight="1" spans="1:13">
      <c r="A18" s="10"/>
      <c r="B18" s="15" t="s">
        <v>775</v>
      </c>
      <c r="C18" s="16"/>
      <c r="D18" s="13" t="s">
        <v>767</v>
      </c>
      <c r="E18" s="13"/>
      <c r="F18" s="22" t="s">
        <v>776</v>
      </c>
      <c r="G18" s="22"/>
      <c r="H18" s="22"/>
      <c r="I18" s="22" t="s">
        <v>777</v>
      </c>
      <c r="J18" s="22"/>
      <c r="K18" s="22"/>
      <c r="L18" s="22" t="s">
        <v>778</v>
      </c>
      <c r="M18" s="22"/>
    </row>
    <row r="19" s="3" customFormat="1" ht="21.1" customHeight="1" spans="1:13">
      <c r="A19" s="10"/>
      <c r="B19" s="18"/>
      <c r="C19" s="19"/>
      <c r="D19" s="13" t="s">
        <v>770</v>
      </c>
      <c r="E19" s="13"/>
      <c r="F19" s="13">
        <v>50</v>
      </c>
      <c r="G19" s="13"/>
      <c r="H19" s="13"/>
      <c r="I19" s="13">
        <v>50</v>
      </c>
      <c r="J19" s="13"/>
      <c r="K19" s="13"/>
      <c r="L19" s="14"/>
      <c r="M19" s="14"/>
    </row>
    <row r="20" s="3" customFormat="1" ht="32" customHeight="1" spans="1:13">
      <c r="A20" s="10"/>
      <c r="B20" s="18"/>
      <c r="C20" s="19"/>
      <c r="D20" s="13" t="s">
        <v>752</v>
      </c>
      <c r="E20" s="13"/>
      <c r="F20" s="13">
        <v>50</v>
      </c>
      <c r="G20" s="13"/>
      <c r="H20" s="13"/>
      <c r="I20" s="13">
        <v>50</v>
      </c>
      <c r="J20" s="13"/>
      <c r="K20" s="13"/>
      <c r="L20" s="13" t="s">
        <v>779</v>
      </c>
      <c r="M20" s="13"/>
    </row>
    <row r="21" s="3" customFormat="1" ht="21.1" customHeight="1" spans="1:13">
      <c r="A21" s="10"/>
      <c r="B21" s="18"/>
      <c r="C21" s="19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="3" customFormat="1" ht="21.1" customHeight="1" spans="1:13">
      <c r="A22" s="10"/>
      <c r="B22" s="18"/>
      <c r="C22" s="19"/>
      <c r="D22" s="14"/>
      <c r="E22" s="14"/>
      <c r="F22" s="13"/>
      <c r="G22" s="13"/>
      <c r="H22" s="13"/>
      <c r="I22" s="13"/>
      <c r="J22" s="13"/>
      <c r="K22" s="13"/>
      <c r="L22" s="13"/>
      <c r="M22" s="13"/>
    </row>
    <row r="23" s="3" customFormat="1" ht="21.1" customHeight="1" spans="1:13">
      <c r="A23" s="10"/>
      <c r="B23" s="20"/>
      <c r="C23" s="21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="3" customFormat="1" ht="91" customHeight="1" spans="1:13">
      <c r="A24" s="23" t="s">
        <v>780</v>
      </c>
      <c r="B24" s="23"/>
      <c r="C24" s="23"/>
      <c r="D24" s="14" t="s">
        <v>781</v>
      </c>
      <c r="E24" s="14"/>
      <c r="F24" s="14"/>
      <c r="G24" s="14"/>
      <c r="H24" s="14"/>
      <c r="I24" s="14"/>
      <c r="J24" s="14"/>
      <c r="K24" s="14"/>
      <c r="L24" s="14"/>
      <c r="M24" s="14"/>
    </row>
    <row r="25" s="3" customFormat="1" ht="20.05" customHeight="1" spans="1:13">
      <c r="A25" s="24" t="s">
        <v>782</v>
      </c>
      <c r="B25" s="25"/>
      <c r="C25" s="26" t="s">
        <v>783</v>
      </c>
      <c r="D25" s="26"/>
      <c r="E25" s="26"/>
      <c r="F25" s="26"/>
      <c r="G25" s="26"/>
      <c r="H25" s="17" t="s">
        <v>784</v>
      </c>
      <c r="I25" s="17"/>
      <c r="J25" s="17"/>
      <c r="K25" s="17" t="s">
        <v>785</v>
      </c>
      <c r="L25" s="17"/>
      <c r="M25" s="17"/>
    </row>
    <row r="26" s="3" customFormat="1" ht="45" customHeight="1" spans="1:13">
      <c r="A26" s="27"/>
      <c r="B26" s="28"/>
      <c r="C26" s="29" t="s">
        <v>786</v>
      </c>
      <c r="D26" s="29"/>
      <c r="E26" s="29"/>
      <c r="F26" s="29"/>
      <c r="G26" s="29"/>
      <c r="H26" s="13">
        <v>2022.1</v>
      </c>
      <c r="I26" s="13"/>
      <c r="J26" s="13"/>
      <c r="K26" s="13">
        <v>2022.12</v>
      </c>
      <c r="L26" s="13"/>
      <c r="M26" s="13"/>
    </row>
    <row r="27" s="3" customFormat="1" ht="46" customHeight="1" spans="1:13">
      <c r="A27" s="27"/>
      <c r="B27" s="28"/>
      <c r="C27" s="29" t="s">
        <v>787</v>
      </c>
      <c r="D27" s="29"/>
      <c r="E27" s="29"/>
      <c r="F27" s="29"/>
      <c r="G27" s="29"/>
      <c r="H27" s="13">
        <v>2022.1</v>
      </c>
      <c r="I27" s="13"/>
      <c r="J27" s="13"/>
      <c r="K27" s="13">
        <v>2022.12</v>
      </c>
      <c r="L27" s="13"/>
      <c r="M27" s="13"/>
    </row>
    <row r="28" s="3" customFormat="1" ht="37" customHeight="1" spans="1:13">
      <c r="A28" s="27"/>
      <c r="B28" s="28"/>
      <c r="C28" s="29" t="s">
        <v>788</v>
      </c>
      <c r="D28" s="29"/>
      <c r="E28" s="29"/>
      <c r="F28" s="29"/>
      <c r="G28" s="29"/>
      <c r="H28" s="13">
        <v>2022.1</v>
      </c>
      <c r="I28" s="13"/>
      <c r="J28" s="13"/>
      <c r="K28" s="13">
        <v>2022.12</v>
      </c>
      <c r="L28" s="13"/>
      <c r="M28" s="13"/>
    </row>
    <row r="29" s="3" customFormat="1" ht="57" customHeight="1" spans="1:16">
      <c r="A29" s="30" t="s">
        <v>789</v>
      </c>
      <c r="B29" s="31" t="s">
        <v>790</v>
      </c>
      <c r="C29" s="14" t="s">
        <v>791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P29" s="43"/>
    </row>
    <row r="30" s="3" customFormat="1" ht="180" customHeight="1" spans="1:13">
      <c r="A30" s="32"/>
      <c r="B30" s="31" t="s">
        <v>792</v>
      </c>
      <c r="C30" s="14" t="s">
        <v>793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="3" customFormat="1" ht="20.05" customHeight="1" spans="1:13">
      <c r="A31" s="32"/>
      <c r="B31" s="33" t="s">
        <v>794</v>
      </c>
      <c r="C31" s="13" t="s">
        <v>719</v>
      </c>
      <c r="D31" s="13"/>
      <c r="E31" s="13" t="s">
        <v>720</v>
      </c>
      <c r="F31" s="13"/>
      <c r="G31" s="13"/>
      <c r="H31" s="13" t="s">
        <v>721</v>
      </c>
      <c r="I31" s="13"/>
      <c r="J31" s="13"/>
      <c r="K31" s="13"/>
      <c r="L31" s="13" t="s">
        <v>722</v>
      </c>
      <c r="M31" s="13"/>
    </row>
    <row r="32" s="3" customFormat="1" ht="121" customHeight="1" spans="1:13">
      <c r="A32" s="32"/>
      <c r="B32" s="34"/>
      <c r="C32" s="13" t="s">
        <v>795</v>
      </c>
      <c r="D32" s="13"/>
      <c r="E32" s="13" t="s">
        <v>724</v>
      </c>
      <c r="F32" s="13"/>
      <c r="G32" s="13"/>
      <c r="H32" s="14" t="s">
        <v>796</v>
      </c>
      <c r="I32" s="14"/>
      <c r="J32" s="14"/>
      <c r="K32" s="14"/>
      <c r="L32" s="44">
        <v>1</v>
      </c>
      <c r="M32" s="13"/>
    </row>
    <row r="33" s="3" customFormat="1" ht="38" customHeight="1" spans="1:13">
      <c r="A33" s="32"/>
      <c r="B33" s="34"/>
      <c r="C33" s="13"/>
      <c r="D33" s="13"/>
      <c r="E33" s="13" t="s">
        <v>726</v>
      </c>
      <c r="F33" s="13"/>
      <c r="G33" s="13"/>
      <c r="H33" s="14" t="s">
        <v>797</v>
      </c>
      <c r="I33" s="14"/>
      <c r="J33" s="14"/>
      <c r="K33" s="14"/>
      <c r="L33" s="44">
        <v>1</v>
      </c>
      <c r="M33" s="13"/>
    </row>
    <row r="34" s="3" customFormat="1" ht="30.1" customHeight="1" spans="1:13">
      <c r="A34" s="32"/>
      <c r="B34" s="34"/>
      <c r="C34" s="13"/>
      <c r="D34" s="13"/>
      <c r="E34" s="13" t="s">
        <v>728</v>
      </c>
      <c r="F34" s="13"/>
      <c r="G34" s="13"/>
      <c r="H34" s="35" t="s">
        <v>729</v>
      </c>
      <c r="I34" s="45"/>
      <c r="J34" s="45"/>
      <c r="K34" s="46"/>
      <c r="L34" s="44">
        <v>1</v>
      </c>
      <c r="M34" s="13"/>
    </row>
    <row r="35" s="3" customFormat="1" ht="30.1" customHeight="1" spans="1:13">
      <c r="A35" s="32"/>
      <c r="B35" s="34"/>
      <c r="C35" s="13"/>
      <c r="D35" s="13"/>
      <c r="E35" s="13" t="s">
        <v>730</v>
      </c>
      <c r="F35" s="13"/>
      <c r="G35" s="13"/>
      <c r="H35" s="35" t="s">
        <v>731</v>
      </c>
      <c r="I35" s="45"/>
      <c r="J35" s="45"/>
      <c r="K35" s="46"/>
      <c r="L35" s="44">
        <v>1</v>
      </c>
      <c r="M35" s="13"/>
    </row>
    <row r="36" s="3" customFormat="1" ht="21.1" customHeight="1" spans="1:13">
      <c r="A36" s="32"/>
      <c r="B36" s="34"/>
      <c r="C36" s="13" t="s">
        <v>719</v>
      </c>
      <c r="D36" s="13"/>
      <c r="E36" s="13" t="s">
        <v>720</v>
      </c>
      <c r="F36" s="13"/>
      <c r="G36" s="13"/>
      <c r="H36" s="14" t="s">
        <v>721</v>
      </c>
      <c r="I36" s="14"/>
      <c r="J36" s="14"/>
      <c r="K36" s="14"/>
      <c r="L36" s="13" t="s">
        <v>722</v>
      </c>
      <c r="M36" s="13"/>
    </row>
    <row r="37" s="3" customFormat="1" ht="30.1" customHeight="1" spans="1:13">
      <c r="A37" s="32"/>
      <c r="B37" s="34"/>
      <c r="C37" s="13" t="s">
        <v>795</v>
      </c>
      <c r="D37" s="13"/>
      <c r="E37" s="13" t="s">
        <v>733</v>
      </c>
      <c r="F37" s="13"/>
      <c r="G37" s="13"/>
      <c r="H37" s="14" t="s">
        <v>798</v>
      </c>
      <c r="I37" s="14"/>
      <c r="J37" s="14"/>
      <c r="K37" s="14"/>
      <c r="L37" s="44">
        <v>1</v>
      </c>
      <c r="M37" s="13"/>
    </row>
    <row r="38" s="3" customFormat="1" ht="30.1" customHeight="1" spans="1:13">
      <c r="A38" s="32"/>
      <c r="B38" s="34"/>
      <c r="C38" s="13"/>
      <c r="D38" s="13"/>
      <c r="E38" s="13" t="s">
        <v>735</v>
      </c>
      <c r="F38" s="13"/>
      <c r="G38" s="13"/>
      <c r="H38" s="14" t="s">
        <v>799</v>
      </c>
      <c r="I38" s="14"/>
      <c r="J38" s="14"/>
      <c r="K38" s="14"/>
      <c r="L38" s="44">
        <v>1</v>
      </c>
      <c r="M38" s="13"/>
    </row>
    <row r="39" s="3" customFormat="1" ht="30.1" customHeight="1" spans="1:13">
      <c r="A39" s="32"/>
      <c r="B39" s="34"/>
      <c r="C39" s="13"/>
      <c r="D39" s="13"/>
      <c r="E39" s="13" t="s">
        <v>737</v>
      </c>
      <c r="F39" s="13"/>
      <c r="G39" s="13"/>
      <c r="H39" s="14" t="s">
        <v>800</v>
      </c>
      <c r="I39" s="14"/>
      <c r="J39" s="14"/>
      <c r="K39" s="14"/>
      <c r="L39" s="44">
        <v>1</v>
      </c>
      <c r="M39" s="13"/>
    </row>
    <row r="40" s="3" customFormat="1" ht="38" customHeight="1" spans="1:13">
      <c r="A40" s="32"/>
      <c r="B40" s="34"/>
      <c r="C40" s="13"/>
      <c r="D40" s="13"/>
      <c r="E40" s="13" t="s">
        <v>739</v>
      </c>
      <c r="F40" s="13"/>
      <c r="G40" s="13"/>
      <c r="H40" s="14" t="s">
        <v>801</v>
      </c>
      <c r="I40" s="14"/>
      <c r="J40" s="14"/>
      <c r="K40" s="14"/>
      <c r="L40" s="44">
        <v>1</v>
      </c>
      <c r="M40" s="13"/>
    </row>
    <row r="41" s="3" customFormat="1" ht="30.1" customHeight="1" spans="1:13">
      <c r="A41" s="32"/>
      <c r="B41" s="34"/>
      <c r="C41" s="13"/>
      <c r="D41" s="13"/>
      <c r="E41" s="13" t="s">
        <v>741</v>
      </c>
      <c r="F41" s="13"/>
      <c r="G41" s="13"/>
      <c r="H41" s="14" t="s">
        <v>742</v>
      </c>
      <c r="I41" s="14"/>
      <c r="J41" s="14"/>
      <c r="K41" s="14"/>
      <c r="L41" s="44">
        <v>0.98</v>
      </c>
      <c r="M41" s="13"/>
    </row>
    <row r="42" s="3" customFormat="1" ht="59.95" customHeight="1" spans="1:13">
      <c r="A42" s="23" t="s">
        <v>802</v>
      </c>
      <c r="B42" s="23"/>
      <c r="C42" s="23"/>
      <c r="D42" s="11" t="s">
        <v>744</v>
      </c>
      <c r="E42" s="36"/>
      <c r="F42" s="36"/>
      <c r="G42" s="36"/>
      <c r="H42" s="36"/>
      <c r="I42" s="36"/>
      <c r="J42" s="36"/>
      <c r="K42" s="36"/>
      <c r="L42" s="36"/>
      <c r="M42" s="12"/>
    </row>
    <row r="43" s="2" customFormat="1" ht="70" customHeight="1" spans="1:256">
      <c r="A43" s="23" t="s">
        <v>803</v>
      </c>
      <c r="B43" s="23"/>
      <c r="C43" s="23"/>
      <c r="D43" s="37" t="s">
        <v>804</v>
      </c>
      <c r="E43" s="38"/>
      <c r="F43" s="38"/>
      <c r="G43" s="38"/>
      <c r="H43" s="38"/>
      <c r="I43" s="38"/>
      <c r="J43" s="38"/>
      <c r="K43" s="38"/>
      <c r="L43" s="38"/>
      <c r="M43" s="47"/>
      <c r="IT43" s="1"/>
      <c r="IU43" s="1"/>
      <c r="IV43" s="1"/>
    </row>
    <row r="44" s="1" customFormat="1" ht="20.05" customHeight="1" spans="1:10">
      <c r="A44" s="39"/>
      <c r="B44" s="39"/>
      <c r="C44" s="40"/>
      <c r="D44" s="40"/>
      <c r="E44" s="41"/>
      <c r="F44" s="39"/>
      <c r="J44" s="41"/>
    </row>
    <row r="45" s="2" customFormat="1" ht="25" customHeight="1" spans="1:256">
      <c r="A45" s="4"/>
      <c r="B45" s="4"/>
      <c r="C45" s="5"/>
      <c r="IT45" s="1"/>
      <c r="IU45" s="1"/>
      <c r="IV45" s="1"/>
    </row>
    <row r="46" s="2" customFormat="1" ht="25" customHeight="1" spans="1:256">
      <c r="A46" s="4"/>
      <c r="B46" s="4"/>
      <c r="C46" s="5"/>
      <c r="IT46" s="1"/>
      <c r="IU46" s="1"/>
      <c r="IV46" s="1"/>
    </row>
    <row r="47" s="2" customFormat="1" ht="25" customHeight="1" spans="1:256">
      <c r="A47" s="4"/>
      <c r="B47" s="4"/>
      <c r="C47" s="5"/>
      <c r="IT47" s="1"/>
      <c r="IU47" s="1"/>
      <c r="IV47" s="1"/>
    </row>
    <row r="48" s="2" customFormat="1" ht="25" customHeight="1" spans="1:256">
      <c r="A48" s="4"/>
      <c r="B48" s="4"/>
      <c r="C48" s="5"/>
      <c r="IT48" s="1"/>
      <c r="IU48" s="1"/>
      <c r="IV48" s="1"/>
    </row>
  </sheetData>
  <sheetProtection formatCells="0" formatColumns="0" formatRows="0"/>
  <mergeCells count="132">
    <mergeCell ref="A1:M1"/>
    <mergeCell ref="A2:M2"/>
    <mergeCell ref="A3:G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6:D36"/>
    <mergeCell ref="E36:G36"/>
    <mergeCell ref="H36:K36"/>
    <mergeCell ref="L36:M36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2:C42"/>
    <mergeCell ref="D42:M42"/>
    <mergeCell ref="A43:C43"/>
    <mergeCell ref="D43:M43"/>
    <mergeCell ref="A4:A11"/>
    <mergeCell ref="A12:A23"/>
    <mergeCell ref="A29:A41"/>
    <mergeCell ref="B31:B41"/>
    <mergeCell ref="B12:C17"/>
    <mergeCell ref="B18:C23"/>
    <mergeCell ref="A25:B28"/>
    <mergeCell ref="C32:D35"/>
    <mergeCell ref="C37:D41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8"/>
  <sheetViews>
    <sheetView tabSelected="1" workbookViewId="0">
      <selection activeCell="Q11" sqref="Q11"/>
    </sheetView>
  </sheetViews>
  <sheetFormatPr defaultColWidth="12" defaultRowHeight="14.25"/>
  <cols>
    <col min="1" max="1" width="8.85555555555556" style="4" customWidth="1"/>
    <col min="2" max="2" width="7.42222222222222" style="4" customWidth="1"/>
    <col min="3" max="3" width="7.42222222222222" style="5" customWidth="1"/>
    <col min="4" max="4" width="10.1444444444444" style="2" customWidth="1"/>
    <col min="5" max="5" width="6.71111111111111" style="2" customWidth="1"/>
    <col min="6" max="6" width="5" style="2" customWidth="1"/>
    <col min="7" max="7" width="8.28888888888889" style="2" customWidth="1"/>
    <col min="8" max="8" width="8.85555555555556" style="2" customWidth="1"/>
    <col min="9" max="9" width="7.85555555555556" style="2" customWidth="1"/>
    <col min="10" max="10" width="8.85555555555556" style="2" customWidth="1"/>
    <col min="11" max="11" width="7" style="2" customWidth="1"/>
    <col min="12" max="12" width="7.42222222222222" style="2" customWidth="1"/>
    <col min="13" max="13" width="15" style="2" customWidth="1"/>
    <col min="14" max="253" width="12" style="2"/>
    <col min="254" max="16384" width="12" style="1"/>
  </cols>
  <sheetData>
    <row r="1" s="1" customFormat="1" ht="35.35" customHeight="1" spans="1:13">
      <c r="A1" s="6" t="s">
        <v>747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20.05" customHeight="1" spans="1:13">
      <c r="A2" s="7" t="s">
        <v>748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2" customFormat="1" ht="30.1" customHeight="1" spans="1:256">
      <c r="A3" s="8" t="s">
        <v>805</v>
      </c>
      <c r="B3" s="8"/>
      <c r="C3" s="8"/>
      <c r="D3" s="8"/>
      <c r="E3" s="8"/>
      <c r="F3" s="8"/>
      <c r="G3" s="8"/>
      <c r="H3" s="9"/>
      <c r="I3" s="42" t="s">
        <v>750</v>
      </c>
      <c r="J3" s="42"/>
      <c r="K3" s="42"/>
      <c r="L3" s="42"/>
      <c r="M3" s="42"/>
      <c r="IT3" s="1"/>
      <c r="IU3" s="1"/>
      <c r="IV3" s="1"/>
    </row>
    <row r="4" s="3" customFormat="1" ht="21.1" customHeight="1" spans="1:13">
      <c r="A4" s="10" t="s">
        <v>751</v>
      </c>
      <c r="B4" s="11" t="s">
        <v>284</v>
      </c>
      <c r="C4" s="12"/>
      <c r="D4" s="13" t="s">
        <v>806</v>
      </c>
      <c r="E4" s="13"/>
      <c r="F4" s="13"/>
      <c r="G4" s="13"/>
      <c r="H4" s="13"/>
      <c r="I4" s="13"/>
      <c r="J4" s="13"/>
      <c r="K4" s="13"/>
      <c r="L4" s="13"/>
      <c r="M4" s="13"/>
    </row>
    <row r="5" s="3" customFormat="1" ht="21.1" customHeight="1" spans="1:13">
      <c r="A5" s="10"/>
      <c r="B5" s="11" t="s">
        <v>753</v>
      </c>
      <c r="C5" s="12"/>
      <c r="D5" s="14" t="s">
        <v>754</v>
      </c>
      <c r="E5" s="14"/>
      <c r="F5" s="14"/>
      <c r="G5" s="14"/>
      <c r="H5" s="14"/>
      <c r="I5" s="14"/>
      <c r="J5" s="14"/>
      <c r="K5" s="14"/>
      <c r="L5" s="14"/>
      <c r="M5" s="14"/>
    </row>
    <row r="6" s="3" customFormat="1" ht="21.1" customHeight="1" spans="1:13">
      <c r="A6" s="10"/>
      <c r="B6" s="11" t="s">
        <v>755</v>
      </c>
      <c r="C6" s="12"/>
      <c r="D6" s="14"/>
      <c r="E6" s="14"/>
      <c r="F6" s="14"/>
      <c r="G6" s="13" t="s">
        <v>756</v>
      </c>
      <c r="H6" s="13"/>
      <c r="I6" s="13"/>
      <c r="J6" s="13" t="s">
        <v>757</v>
      </c>
      <c r="K6" s="13"/>
      <c r="L6" s="13"/>
      <c r="M6" s="13"/>
    </row>
    <row r="7" s="3" customFormat="1" ht="21.1" customHeight="1" spans="1:13">
      <c r="A7" s="10"/>
      <c r="B7" s="11" t="s">
        <v>758</v>
      </c>
      <c r="C7" s="12"/>
      <c r="D7" s="13" t="s">
        <v>693</v>
      </c>
      <c r="E7" s="13"/>
      <c r="F7" s="13"/>
      <c r="G7" s="13" t="s">
        <v>698</v>
      </c>
      <c r="H7" s="13"/>
      <c r="I7" s="13"/>
      <c r="J7" s="13">
        <v>5222222</v>
      </c>
      <c r="K7" s="13"/>
      <c r="L7" s="13"/>
      <c r="M7" s="13"/>
    </row>
    <row r="8" s="3" customFormat="1" ht="30.1" customHeight="1" spans="1:13">
      <c r="A8" s="10"/>
      <c r="B8" s="11" t="s">
        <v>696</v>
      </c>
      <c r="C8" s="12"/>
      <c r="D8" s="13" t="s">
        <v>697</v>
      </c>
      <c r="E8" s="13"/>
      <c r="F8" s="13"/>
      <c r="G8" s="13" t="s">
        <v>698</v>
      </c>
      <c r="H8" s="13"/>
      <c r="I8" s="13"/>
      <c r="J8" s="13">
        <v>5222222</v>
      </c>
      <c r="K8" s="13"/>
      <c r="L8" s="13"/>
      <c r="M8" s="13"/>
    </row>
    <row r="9" s="3" customFormat="1" ht="45" customHeight="1" spans="1:13">
      <c r="A9" s="10"/>
      <c r="B9" s="11" t="s">
        <v>759</v>
      </c>
      <c r="C9" s="12"/>
      <c r="D9" s="14" t="s">
        <v>760</v>
      </c>
      <c r="E9" s="14"/>
      <c r="F9" s="14"/>
      <c r="G9" s="14"/>
      <c r="H9" s="14"/>
      <c r="I9" s="14"/>
      <c r="J9" s="14"/>
      <c r="K9" s="14"/>
      <c r="L9" s="14"/>
      <c r="M9" s="14"/>
    </row>
    <row r="10" s="3" customFormat="1" ht="96" customHeight="1" spans="1:13">
      <c r="A10" s="10"/>
      <c r="B10" s="11" t="s">
        <v>761</v>
      </c>
      <c r="C10" s="12"/>
      <c r="D10" s="14" t="s">
        <v>807</v>
      </c>
      <c r="E10" s="14"/>
      <c r="F10" s="14"/>
      <c r="G10" s="14"/>
      <c r="H10" s="14"/>
      <c r="I10" s="14"/>
      <c r="J10" s="14"/>
      <c r="K10" s="14"/>
      <c r="L10" s="14"/>
      <c r="M10" s="14"/>
    </row>
    <row r="11" s="3" customFormat="1" ht="76" customHeight="1" spans="1:13">
      <c r="A11" s="10"/>
      <c r="B11" s="11" t="s">
        <v>763</v>
      </c>
      <c r="C11" s="12"/>
      <c r="D11" s="14" t="s">
        <v>808</v>
      </c>
      <c r="E11" s="14"/>
      <c r="F11" s="14"/>
      <c r="G11" s="14"/>
      <c r="H11" s="14"/>
      <c r="I11" s="14"/>
      <c r="J11" s="14"/>
      <c r="K11" s="14"/>
      <c r="L11" s="14"/>
      <c r="M11" s="14"/>
    </row>
    <row r="12" s="3" customFormat="1" ht="21.1" customHeight="1" spans="1:13">
      <c r="A12" s="10" t="s">
        <v>765</v>
      </c>
      <c r="B12" s="15" t="s">
        <v>766</v>
      </c>
      <c r="C12" s="16"/>
      <c r="D12" s="17" t="s">
        <v>767</v>
      </c>
      <c r="E12" s="17"/>
      <c r="F12" s="17" t="s">
        <v>768</v>
      </c>
      <c r="G12" s="17"/>
      <c r="H12" s="17"/>
      <c r="I12" s="17"/>
      <c r="J12" s="17" t="s">
        <v>769</v>
      </c>
      <c r="K12" s="17"/>
      <c r="L12" s="17"/>
      <c r="M12" s="17"/>
    </row>
    <row r="13" s="3" customFormat="1" ht="21.1" customHeight="1" spans="1:13">
      <c r="A13" s="10"/>
      <c r="B13" s="18"/>
      <c r="C13" s="19"/>
      <c r="D13" s="13" t="s">
        <v>770</v>
      </c>
      <c r="E13" s="13"/>
      <c r="F13" s="13"/>
      <c r="G13" s="13"/>
      <c r="H13" s="13"/>
      <c r="I13" s="13"/>
      <c r="J13" s="13"/>
      <c r="K13" s="13"/>
      <c r="L13" s="13"/>
      <c r="M13" s="13"/>
    </row>
    <row r="14" s="3" customFormat="1" ht="21.1" customHeight="1" spans="1:13">
      <c r="A14" s="10"/>
      <c r="B14" s="18"/>
      <c r="C14" s="19"/>
      <c r="D14" s="13" t="s">
        <v>771</v>
      </c>
      <c r="E14" s="13"/>
      <c r="F14" s="13"/>
      <c r="G14" s="13"/>
      <c r="H14" s="13"/>
      <c r="I14" s="13"/>
      <c r="J14" s="13">
        <v>84.7</v>
      </c>
      <c r="K14" s="13"/>
      <c r="L14" s="13"/>
      <c r="M14" s="13"/>
    </row>
    <row r="15" s="3" customFormat="1" ht="21.1" customHeight="1" spans="1:13">
      <c r="A15" s="10"/>
      <c r="B15" s="18"/>
      <c r="C15" s="19"/>
      <c r="D15" s="13" t="s">
        <v>772</v>
      </c>
      <c r="E15" s="13"/>
      <c r="F15" s="13"/>
      <c r="G15" s="13"/>
      <c r="H15" s="13"/>
      <c r="I15" s="13"/>
      <c r="J15" s="13"/>
      <c r="K15" s="13"/>
      <c r="L15" s="13"/>
      <c r="M15" s="13"/>
    </row>
    <row r="16" s="3" customFormat="1" ht="21.1" customHeight="1" spans="1:13">
      <c r="A16" s="10"/>
      <c r="B16" s="18"/>
      <c r="C16" s="19"/>
      <c r="D16" s="13" t="s">
        <v>773</v>
      </c>
      <c r="E16" s="13"/>
      <c r="F16" s="13"/>
      <c r="G16" s="13"/>
      <c r="H16" s="13"/>
      <c r="I16" s="13"/>
      <c r="J16" s="13"/>
      <c r="K16" s="13"/>
      <c r="L16" s="13"/>
      <c r="M16" s="13"/>
    </row>
    <row r="17" s="3" customFormat="1" ht="21.1" customHeight="1" spans="1:13">
      <c r="A17" s="10"/>
      <c r="B17" s="20"/>
      <c r="C17" s="21"/>
      <c r="D17" s="13" t="s">
        <v>774</v>
      </c>
      <c r="E17" s="13"/>
      <c r="F17" s="13"/>
      <c r="G17" s="13"/>
      <c r="H17" s="13"/>
      <c r="I17" s="13"/>
      <c r="J17" s="13"/>
      <c r="K17" s="13"/>
      <c r="L17" s="13"/>
      <c r="M17" s="13"/>
    </row>
    <row r="18" s="3" customFormat="1" ht="21.1" customHeight="1" spans="1:13">
      <c r="A18" s="10"/>
      <c r="B18" s="15" t="s">
        <v>775</v>
      </c>
      <c r="C18" s="16"/>
      <c r="D18" s="13" t="s">
        <v>767</v>
      </c>
      <c r="E18" s="13"/>
      <c r="F18" s="22" t="s">
        <v>776</v>
      </c>
      <c r="G18" s="22"/>
      <c r="H18" s="22"/>
      <c r="I18" s="22" t="s">
        <v>777</v>
      </c>
      <c r="J18" s="22"/>
      <c r="K18" s="22"/>
      <c r="L18" s="22" t="s">
        <v>778</v>
      </c>
      <c r="M18" s="22"/>
    </row>
    <row r="19" s="3" customFormat="1" ht="21.1" customHeight="1" spans="1:13">
      <c r="A19" s="10"/>
      <c r="B19" s="18"/>
      <c r="C19" s="19"/>
      <c r="D19" s="13" t="s">
        <v>770</v>
      </c>
      <c r="E19" s="13"/>
      <c r="F19" s="14"/>
      <c r="G19" s="14"/>
      <c r="H19" s="14"/>
      <c r="I19" s="13">
        <v>84.7</v>
      </c>
      <c r="J19" s="13"/>
      <c r="K19" s="13"/>
      <c r="L19" s="14"/>
      <c r="M19" s="14"/>
    </row>
    <row r="20" s="3" customFormat="1" ht="32" customHeight="1" spans="1:13">
      <c r="A20" s="10"/>
      <c r="B20" s="18"/>
      <c r="C20" s="19"/>
      <c r="D20" s="13" t="s">
        <v>806</v>
      </c>
      <c r="E20" s="13"/>
      <c r="F20" s="13"/>
      <c r="G20" s="13"/>
      <c r="H20" s="13"/>
      <c r="I20" s="13">
        <v>84.7</v>
      </c>
      <c r="J20" s="13"/>
      <c r="K20" s="13"/>
      <c r="L20" s="13"/>
      <c r="M20" s="13"/>
    </row>
    <row r="21" s="3" customFormat="1" ht="21.1" customHeight="1" spans="1:13">
      <c r="A21" s="10"/>
      <c r="B21" s="18"/>
      <c r="C21" s="19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="3" customFormat="1" ht="21.1" customHeight="1" spans="1:13">
      <c r="A22" s="10"/>
      <c r="B22" s="18"/>
      <c r="C22" s="19"/>
      <c r="D22" s="14"/>
      <c r="E22" s="14"/>
      <c r="F22" s="13"/>
      <c r="G22" s="13"/>
      <c r="H22" s="13"/>
      <c r="I22" s="13"/>
      <c r="J22" s="13"/>
      <c r="K22" s="13"/>
      <c r="L22" s="13"/>
      <c r="M22" s="13"/>
    </row>
    <row r="23" s="3" customFormat="1" ht="21.1" customHeight="1" spans="1:13">
      <c r="A23" s="10"/>
      <c r="B23" s="20"/>
      <c r="C23" s="21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="3" customFormat="1" ht="65" customHeight="1" spans="1:13">
      <c r="A24" s="23" t="s">
        <v>780</v>
      </c>
      <c r="B24" s="23"/>
      <c r="C24" s="23"/>
      <c r="D24" s="14" t="s">
        <v>809</v>
      </c>
      <c r="E24" s="14"/>
      <c r="F24" s="14"/>
      <c r="G24" s="14"/>
      <c r="H24" s="14"/>
      <c r="I24" s="14"/>
      <c r="J24" s="14"/>
      <c r="K24" s="14"/>
      <c r="L24" s="14"/>
      <c r="M24" s="14"/>
    </row>
    <row r="25" s="3" customFormat="1" ht="20.05" customHeight="1" spans="1:13">
      <c r="A25" s="24" t="s">
        <v>782</v>
      </c>
      <c r="B25" s="25"/>
      <c r="C25" s="26" t="s">
        <v>783</v>
      </c>
      <c r="D25" s="26"/>
      <c r="E25" s="26"/>
      <c r="F25" s="26"/>
      <c r="G25" s="26"/>
      <c r="H25" s="17" t="s">
        <v>784</v>
      </c>
      <c r="I25" s="17"/>
      <c r="J25" s="17"/>
      <c r="K25" s="17" t="s">
        <v>785</v>
      </c>
      <c r="L25" s="17"/>
      <c r="M25" s="17"/>
    </row>
    <row r="26" s="3" customFormat="1" ht="34" customHeight="1" spans="1:13">
      <c r="A26" s="27"/>
      <c r="B26" s="28"/>
      <c r="C26" s="29" t="s">
        <v>810</v>
      </c>
      <c r="D26" s="29"/>
      <c r="E26" s="29"/>
      <c r="F26" s="29"/>
      <c r="G26" s="29"/>
      <c r="H26" s="13">
        <v>2022.1</v>
      </c>
      <c r="I26" s="13"/>
      <c r="J26" s="13"/>
      <c r="K26" s="13">
        <v>2022.12</v>
      </c>
      <c r="L26" s="13"/>
      <c r="M26" s="13"/>
    </row>
    <row r="27" s="3" customFormat="1" ht="27" customHeight="1" spans="1:13">
      <c r="A27" s="27"/>
      <c r="B27" s="28"/>
      <c r="C27" s="29" t="s">
        <v>811</v>
      </c>
      <c r="D27" s="29"/>
      <c r="E27" s="29"/>
      <c r="F27" s="29"/>
      <c r="G27" s="29"/>
      <c r="H27" s="13">
        <v>2022.1</v>
      </c>
      <c r="I27" s="13"/>
      <c r="J27" s="13"/>
      <c r="K27" s="13">
        <v>2022.12</v>
      </c>
      <c r="L27" s="13"/>
      <c r="M27" s="13"/>
    </row>
    <row r="28" s="3" customFormat="1" ht="33" customHeight="1" spans="1:13">
      <c r="A28" s="27"/>
      <c r="B28" s="28"/>
      <c r="C28" s="29" t="s">
        <v>812</v>
      </c>
      <c r="D28" s="29"/>
      <c r="E28" s="29"/>
      <c r="F28" s="29"/>
      <c r="G28" s="29"/>
      <c r="H28" s="13">
        <v>2022.1</v>
      </c>
      <c r="I28" s="13"/>
      <c r="J28" s="13"/>
      <c r="K28" s="13">
        <v>2022.12</v>
      </c>
      <c r="L28" s="13"/>
      <c r="M28" s="13"/>
    </row>
    <row r="29" s="3" customFormat="1" ht="60" customHeight="1" spans="1:16">
      <c r="A29" s="30" t="s">
        <v>789</v>
      </c>
      <c r="B29" s="31" t="s">
        <v>790</v>
      </c>
      <c r="C29" s="14" t="s">
        <v>813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P29" s="43"/>
    </row>
    <row r="30" s="3" customFormat="1" ht="106" customHeight="1" spans="1:13">
      <c r="A30" s="32"/>
      <c r="B30" s="31" t="s">
        <v>792</v>
      </c>
      <c r="C30" s="14" t="s">
        <v>814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="3" customFormat="1" ht="20.05" customHeight="1" spans="1:13">
      <c r="A31" s="32"/>
      <c r="B31" s="33" t="s">
        <v>794</v>
      </c>
      <c r="C31" s="13" t="s">
        <v>719</v>
      </c>
      <c r="D31" s="13"/>
      <c r="E31" s="13" t="s">
        <v>720</v>
      </c>
      <c r="F31" s="13"/>
      <c r="G31" s="13"/>
      <c r="H31" s="13" t="s">
        <v>721</v>
      </c>
      <c r="I31" s="13"/>
      <c r="J31" s="13"/>
      <c r="K31" s="13"/>
      <c r="L31" s="13" t="s">
        <v>722</v>
      </c>
      <c r="M31" s="13"/>
    </row>
    <row r="32" s="3" customFormat="1" ht="81" customHeight="1" spans="1:13">
      <c r="A32" s="32"/>
      <c r="B32" s="34"/>
      <c r="C32" s="13" t="s">
        <v>795</v>
      </c>
      <c r="D32" s="13"/>
      <c r="E32" s="13" t="s">
        <v>724</v>
      </c>
      <c r="F32" s="13"/>
      <c r="G32" s="13"/>
      <c r="H32" s="14" t="s">
        <v>815</v>
      </c>
      <c r="I32" s="14"/>
      <c r="J32" s="14"/>
      <c r="K32" s="14"/>
      <c r="L32" s="44">
        <v>1</v>
      </c>
      <c r="M32" s="13"/>
    </row>
    <row r="33" s="3" customFormat="1" ht="38" customHeight="1" spans="1:13">
      <c r="A33" s="32"/>
      <c r="B33" s="34"/>
      <c r="C33" s="13"/>
      <c r="D33" s="13"/>
      <c r="E33" s="13" t="s">
        <v>726</v>
      </c>
      <c r="F33" s="13"/>
      <c r="G33" s="13"/>
      <c r="H33" s="14" t="s">
        <v>816</v>
      </c>
      <c r="I33" s="14"/>
      <c r="J33" s="14"/>
      <c r="K33" s="14"/>
      <c r="L33" s="44">
        <v>1</v>
      </c>
      <c r="M33" s="13"/>
    </row>
    <row r="34" s="3" customFormat="1" ht="38" customHeight="1" spans="1:13">
      <c r="A34" s="32"/>
      <c r="B34" s="34"/>
      <c r="C34" s="13"/>
      <c r="D34" s="13"/>
      <c r="E34" s="13" t="s">
        <v>728</v>
      </c>
      <c r="F34" s="13"/>
      <c r="G34" s="13"/>
      <c r="H34" s="35" t="s">
        <v>817</v>
      </c>
      <c r="I34" s="45"/>
      <c r="J34" s="45"/>
      <c r="K34" s="46"/>
      <c r="L34" s="44">
        <v>1</v>
      </c>
      <c r="M34" s="13"/>
    </row>
    <row r="35" s="3" customFormat="1" ht="38" customHeight="1" spans="1:13">
      <c r="A35" s="32"/>
      <c r="B35" s="34"/>
      <c r="C35" s="13"/>
      <c r="D35" s="13"/>
      <c r="E35" s="13" t="s">
        <v>730</v>
      </c>
      <c r="F35" s="13"/>
      <c r="G35" s="13"/>
      <c r="H35" s="35" t="s">
        <v>818</v>
      </c>
      <c r="I35" s="45"/>
      <c r="J35" s="45"/>
      <c r="K35" s="46"/>
      <c r="L35" s="44">
        <v>1</v>
      </c>
      <c r="M35" s="13"/>
    </row>
    <row r="36" s="3" customFormat="1" ht="25" customHeight="1" spans="1:13">
      <c r="A36" s="32"/>
      <c r="B36" s="34"/>
      <c r="C36" s="13" t="s">
        <v>719</v>
      </c>
      <c r="D36" s="13"/>
      <c r="E36" s="13" t="s">
        <v>720</v>
      </c>
      <c r="F36" s="13"/>
      <c r="G36" s="13"/>
      <c r="H36" s="14" t="s">
        <v>721</v>
      </c>
      <c r="I36" s="14"/>
      <c r="J36" s="14"/>
      <c r="K36" s="14"/>
      <c r="L36" s="13" t="s">
        <v>722</v>
      </c>
      <c r="M36" s="13"/>
    </row>
    <row r="37" s="3" customFormat="1" ht="48" customHeight="1" spans="1:13">
      <c r="A37" s="32"/>
      <c r="B37" s="34"/>
      <c r="C37" s="13" t="s">
        <v>795</v>
      </c>
      <c r="D37" s="13"/>
      <c r="E37" s="13" t="s">
        <v>733</v>
      </c>
      <c r="F37" s="13"/>
      <c r="G37" s="13"/>
      <c r="H37" s="14" t="s">
        <v>819</v>
      </c>
      <c r="I37" s="14"/>
      <c r="J37" s="14"/>
      <c r="K37" s="14"/>
      <c r="L37" s="44">
        <v>1</v>
      </c>
      <c r="M37" s="13"/>
    </row>
    <row r="38" s="3" customFormat="1" ht="34" customHeight="1" spans="1:13">
      <c r="A38" s="32"/>
      <c r="B38" s="34"/>
      <c r="C38" s="13"/>
      <c r="D38" s="13"/>
      <c r="E38" s="13" t="s">
        <v>735</v>
      </c>
      <c r="F38" s="13"/>
      <c r="G38" s="13"/>
      <c r="H38" s="14" t="s">
        <v>820</v>
      </c>
      <c r="I38" s="14"/>
      <c r="J38" s="14"/>
      <c r="K38" s="14"/>
      <c r="L38" s="44">
        <v>1</v>
      </c>
      <c r="M38" s="13"/>
    </row>
    <row r="39" s="3" customFormat="1" ht="38" customHeight="1" spans="1:13">
      <c r="A39" s="32"/>
      <c r="B39" s="34"/>
      <c r="C39" s="13"/>
      <c r="D39" s="13"/>
      <c r="E39" s="13" t="s">
        <v>737</v>
      </c>
      <c r="F39" s="13"/>
      <c r="G39" s="13"/>
      <c r="H39" s="14" t="s">
        <v>821</v>
      </c>
      <c r="I39" s="14"/>
      <c r="J39" s="14"/>
      <c r="K39" s="14"/>
      <c r="L39" s="44">
        <v>1</v>
      </c>
      <c r="M39" s="13"/>
    </row>
    <row r="40" s="3" customFormat="1" ht="33" customHeight="1" spans="1:13">
      <c r="A40" s="32"/>
      <c r="B40" s="34"/>
      <c r="C40" s="13"/>
      <c r="D40" s="13"/>
      <c r="E40" s="13" t="s">
        <v>739</v>
      </c>
      <c r="F40" s="13"/>
      <c r="G40" s="13"/>
      <c r="H40" s="14" t="s">
        <v>822</v>
      </c>
      <c r="I40" s="14"/>
      <c r="J40" s="14"/>
      <c r="K40" s="14"/>
      <c r="L40" s="44">
        <v>1</v>
      </c>
      <c r="M40" s="13"/>
    </row>
    <row r="41" s="3" customFormat="1" ht="30.1" customHeight="1" spans="1:13">
      <c r="A41" s="32"/>
      <c r="B41" s="34"/>
      <c r="C41" s="13"/>
      <c r="D41" s="13"/>
      <c r="E41" s="13" t="s">
        <v>741</v>
      </c>
      <c r="F41" s="13"/>
      <c r="G41" s="13"/>
      <c r="H41" s="14" t="s">
        <v>823</v>
      </c>
      <c r="I41" s="14"/>
      <c r="J41" s="14"/>
      <c r="K41" s="14"/>
      <c r="L41" s="44">
        <v>0.98</v>
      </c>
      <c r="M41" s="13"/>
    </row>
    <row r="42" s="3" customFormat="1" ht="59.95" customHeight="1" spans="1:13">
      <c r="A42" s="23" t="s">
        <v>802</v>
      </c>
      <c r="B42" s="23"/>
      <c r="C42" s="23"/>
      <c r="D42" s="11" t="s">
        <v>744</v>
      </c>
      <c r="E42" s="36"/>
      <c r="F42" s="36"/>
      <c r="G42" s="36"/>
      <c r="H42" s="36"/>
      <c r="I42" s="36"/>
      <c r="J42" s="36"/>
      <c r="K42" s="36"/>
      <c r="L42" s="36"/>
      <c r="M42" s="12"/>
    </row>
    <row r="43" s="2" customFormat="1" ht="70" customHeight="1" spans="1:256">
      <c r="A43" s="23" t="s">
        <v>803</v>
      </c>
      <c r="B43" s="23"/>
      <c r="C43" s="23"/>
      <c r="D43" s="37" t="s">
        <v>804</v>
      </c>
      <c r="E43" s="38"/>
      <c r="F43" s="38"/>
      <c r="G43" s="38"/>
      <c r="H43" s="38"/>
      <c r="I43" s="38"/>
      <c r="J43" s="38"/>
      <c r="K43" s="38"/>
      <c r="L43" s="38"/>
      <c r="M43" s="47"/>
      <c r="IT43" s="1"/>
      <c r="IU43" s="1"/>
      <c r="IV43" s="1"/>
    </row>
    <row r="44" s="1" customFormat="1" ht="20.05" customHeight="1" spans="1:10">
      <c r="A44" s="39"/>
      <c r="B44" s="39"/>
      <c r="C44" s="40"/>
      <c r="D44" s="40"/>
      <c r="E44" s="41"/>
      <c r="F44" s="39"/>
      <c r="J44" s="41"/>
    </row>
    <row r="45" s="2" customFormat="1" ht="25" customHeight="1" spans="1:256">
      <c r="A45" s="4"/>
      <c r="B45" s="4"/>
      <c r="C45" s="5"/>
      <c r="IT45" s="1"/>
      <c r="IU45" s="1"/>
      <c r="IV45" s="1"/>
    </row>
    <row r="46" s="2" customFormat="1" ht="25" customHeight="1" spans="1:256">
      <c r="A46" s="4"/>
      <c r="B46" s="4"/>
      <c r="C46" s="5"/>
      <c r="IT46" s="1"/>
      <c r="IU46" s="1"/>
      <c r="IV46" s="1"/>
    </row>
    <row r="47" s="2" customFormat="1" ht="25" customHeight="1" spans="1:256">
      <c r="A47" s="4"/>
      <c r="B47" s="4"/>
      <c r="C47" s="5"/>
      <c r="IT47" s="1"/>
      <c r="IU47" s="1"/>
      <c r="IV47" s="1"/>
    </row>
    <row r="48" s="2" customFormat="1" ht="25" customHeight="1" spans="1:256">
      <c r="A48" s="4"/>
      <c r="B48" s="4"/>
      <c r="C48" s="5"/>
      <c r="IT48" s="1"/>
      <c r="IU48" s="1"/>
      <c r="IV48" s="1"/>
    </row>
  </sheetData>
  <mergeCells count="132">
    <mergeCell ref="A1:M1"/>
    <mergeCell ref="A2:M2"/>
    <mergeCell ref="A3:G3"/>
    <mergeCell ref="I3:M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6:D36"/>
    <mergeCell ref="E36:G36"/>
    <mergeCell ref="H36:K36"/>
    <mergeCell ref="L36:M36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2:C42"/>
    <mergeCell ref="D42:M42"/>
    <mergeCell ref="A43:C43"/>
    <mergeCell ref="D43:M43"/>
    <mergeCell ref="A4:A11"/>
    <mergeCell ref="A12:A23"/>
    <mergeCell ref="A29:A41"/>
    <mergeCell ref="B31:B41"/>
    <mergeCell ref="B12:C17"/>
    <mergeCell ref="B18:C23"/>
    <mergeCell ref="A25:B28"/>
    <mergeCell ref="C32:D35"/>
    <mergeCell ref="C37:D4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37"/>
  <sheetViews>
    <sheetView showGridLines="0" showZeros="0" workbookViewId="0">
      <selection activeCell="A33" sqref="$A33:$XFD33"/>
    </sheetView>
  </sheetViews>
  <sheetFormatPr defaultColWidth="9.12222222222222" defaultRowHeight="11.25"/>
  <cols>
    <col min="1" max="1" width="20.5" style="75" customWidth="1"/>
    <col min="2" max="2" width="18.1666666666667" style="75" customWidth="1"/>
    <col min="3" max="3" width="56.5" style="75" customWidth="1"/>
    <col min="4" max="4" width="16.3777777777778" style="75" customWidth="1"/>
    <col min="5" max="7" width="18.8333333333333" style="75" customWidth="1"/>
    <col min="8" max="9" width="17.2333333333333" style="75" customWidth="1"/>
    <col min="10" max="11" width="16.9555555555556" style="75" customWidth="1"/>
    <col min="12" max="15" width="14.4888888888889" style="75" customWidth="1"/>
    <col min="16" max="17" width="6.62222222222222" style="75" customWidth="1"/>
    <col min="18" max="16384" width="9.12222222222222" style="75"/>
  </cols>
  <sheetData>
    <row r="1" ht="23.1" customHeight="1" spans="1:17">
      <c r="A1" s="246"/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46"/>
      <c r="N1" s="246"/>
      <c r="O1" s="291" t="s">
        <v>122</v>
      </c>
      <c r="P1" s="246"/>
      <c r="Q1" s="246"/>
    </row>
    <row r="2" ht="23.1" customHeight="1" spans="1:17">
      <c r="A2" s="229" t="s">
        <v>123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74"/>
      <c r="Q2" s="246"/>
    </row>
    <row r="3" ht="23.1" customHeight="1" spans="1:17">
      <c r="A3" s="371"/>
      <c r="B3" s="372"/>
      <c r="C3" s="227"/>
      <c r="D3" s="372"/>
      <c r="E3" s="227"/>
      <c r="F3" s="227"/>
      <c r="G3" s="227"/>
      <c r="H3" s="227"/>
      <c r="I3" s="372"/>
      <c r="J3" s="372"/>
      <c r="K3" s="227"/>
      <c r="L3" s="227"/>
      <c r="M3" s="246"/>
      <c r="N3" s="292" t="s">
        <v>88</v>
      </c>
      <c r="O3" s="292"/>
      <c r="P3" s="227"/>
      <c r="Q3" s="246"/>
    </row>
    <row r="4" s="74" customFormat="1" ht="24.75" customHeight="1" spans="1:17">
      <c r="A4" s="126" t="s">
        <v>124</v>
      </c>
      <c r="B4" s="323" t="s">
        <v>89</v>
      </c>
      <c r="C4" s="85" t="s">
        <v>125</v>
      </c>
      <c r="D4" s="323" t="s">
        <v>126</v>
      </c>
      <c r="E4" s="126" t="s">
        <v>92</v>
      </c>
      <c r="F4" s="126"/>
      <c r="G4" s="126"/>
      <c r="H4" s="293" t="s">
        <v>93</v>
      </c>
      <c r="I4" s="269" t="s">
        <v>94</v>
      </c>
      <c r="J4" s="269" t="s">
        <v>95</v>
      </c>
      <c r="K4" s="269"/>
      <c r="L4" s="269" t="s">
        <v>96</v>
      </c>
      <c r="M4" s="126" t="s">
        <v>97</v>
      </c>
      <c r="N4" s="279" t="s">
        <v>98</v>
      </c>
      <c r="O4" s="279" t="s">
        <v>99</v>
      </c>
      <c r="P4" s="246"/>
      <c r="Q4" s="246"/>
    </row>
    <row r="5" s="74" customFormat="1" ht="24.75" customHeight="1" spans="1:17">
      <c r="A5" s="126"/>
      <c r="B5" s="323"/>
      <c r="C5" s="85"/>
      <c r="D5" s="324"/>
      <c r="E5" s="294" t="s">
        <v>127</v>
      </c>
      <c r="F5" s="327" t="s">
        <v>101</v>
      </c>
      <c r="G5" s="279" t="s">
        <v>102</v>
      </c>
      <c r="H5" s="126"/>
      <c r="I5" s="269"/>
      <c r="J5" s="269"/>
      <c r="K5" s="269"/>
      <c r="L5" s="269"/>
      <c r="M5" s="126"/>
      <c r="N5" s="126"/>
      <c r="O5" s="126"/>
      <c r="P5" s="246"/>
      <c r="Q5" s="246"/>
    </row>
    <row r="6" s="74" customFormat="1" ht="39" customHeight="1" spans="1:51">
      <c r="A6" s="126"/>
      <c r="B6" s="323"/>
      <c r="C6" s="85"/>
      <c r="D6" s="324"/>
      <c r="E6" s="269"/>
      <c r="F6" s="277"/>
      <c r="G6" s="126"/>
      <c r="H6" s="126"/>
      <c r="I6" s="269"/>
      <c r="J6" s="269" t="s">
        <v>103</v>
      </c>
      <c r="K6" s="269" t="s">
        <v>104</v>
      </c>
      <c r="L6" s="269"/>
      <c r="M6" s="126"/>
      <c r="N6" s="126"/>
      <c r="O6" s="126"/>
      <c r="P6" s="246"/>
      <c r="Q6" s="246"/>
      <c r="T6" s="375"/>
      <c r="U6" s="375"/>
      <c r="V6" s="375"/>
      <c r="W6" s="375"/>
      <c r="X6" s="375"/>
      <c r="Y6" s="375"/>
      <c r="Z6" s="375"/>
      <c r="AA6" s="375"/>
      <c r="AB6" s="375"/>
      <c r="AC6" s="375"/>
      <c r="AD6" s="375"/>
      <c r="AE6" s="375"/>
      <c r="AF6" s="375"/>
      <c r="AG6" s="375"/>
      <c r="AH6" s="375"/>
      <c r="AI6" s="375"/>
      <c r="AJ6" s="375"/>
      <c r="AK6" s="375"/>
      <c r="AL6" s="375"/>
      <c r="AM6" s="375"/>
      <c r="AN6" s="375"/>
      <c r="AO6" s="375"/>
      <c r="AP6" s="375"/>
      <c r="AQ6" s="375"/>
      <c r="AR6" s="375"/>
      <c r="AS6" s="375"/>
      <c r="AT6" s="375"/>
      <c r="AU6" s="375"/>
      <c r="AV6" s="375"/>
      <c r="AW6" s="375"/>
      <c r="AX6" s="375"/>
      <c r="AY6" s="375"/>
    </row>
    <row r="7" s="74" customFormat="1" ht="39" customHeight="1" spans="1:51">
      <c r="A7" s="126"/>
      <c r="B7" s="205" t="s">
        <v>105</v>
      </c>
      <c r="C7" s="127"/>
      <c r="D7" s="132">
        <v>18263450</v>
      </c>
      <c r="E7" s="132">
        <v>18263450</v>
      </c>
      <c r="F7" s="132">
        <v>17863450</v>
      </c>
      <c r="G7" s="132">
        <v>400000</v>
      </c>
      <c r="H7" s="126"/>
      <c r="I7" s="269"/>
      <c r="J7" s="269"/>
      <c r="K7" s="269"/>
      <c r="L7" s="269"/>
      <c r="M7" s="126"/>
      <c r="N7" s="126"/>
      <c r="O7" s="126"/>
      <c r="P7" s="246"/>
      <c r="Q7" s="246"/>
      <c r="T7" s="375"/>
      <c r="U7" s="375"/>
      <c r="V7" s="375"/>
      <c r="W7" s="375"/>
      <c r="X7" s="375"/>
      <c r="Y7" s="375"/>
      <c r="Z7" s="375"/>
      <c r="AA7" s="375"/>
      <c r="AB7" s="375"/>
      <c r="AC7" s="375"/>
      <c r="AD7" s="375"/>
      <c r="AE7" s="375"/>
      <c r="AF7" s="375"/>
      <c r="AG7" s="375"/>
      <c r="AH7" s="375"/>
      <c r="AI7" s="375"/>
      <c r="AJ7" s="375"/>
      <c r="AK7" s="375"/>
      <c r="AL7" s="375"/>
      <c r="AM7" s="375"/>
      <c r="AN7" s="375"/>
      <c r="AO7" s="375"/>
      <c r="AP7" s="375"/>
      <c r="AQ7" s="375"/>
      <c r="AR7" s="375"/>
      <c r="AS7" s="375"/>
      <c r="AT7" s="375"/>
      <c r="AU7" s="375"/>
      <c r="AV7" s="375"/>
      <c r="AW7" s="375"/>
      <c r="AX7" s="375"/>
      <c r="AY7" s="375"/>
    </row>
    <row r="8" s="74" customFormat="1" ht="39" customHeight="1" spans="1:51">
      <c r="A8" s="126"/>
      <c r="B8" s="161" t="s">
        <v>106</v>
      </c>
      <c r="C8" s="161" t="s">
        <v>107</v>
      </c>
      <c r="D8" s="132">
        <v>18263450</v>
      </c>
      <c r="E8" s="132">
        <v>18263450</v>
      </c>
      <c r="F8" s="132">
        <v>17863450</v>
      </c>
      <c r="G8" s="132">
        <v>400000</v>
      </c>
      <c r="H8" s="126"/>
      <c r="I8" s="269"/>
      <c r="J8" s="269"/>
      <c r="K8" s="269"/>
      <c r="L8" s="269"/>
      <c r="M8" s="126"/>
      <c r="N8" s="126"/>
      <c r="O8" s="126"/>
      <c r="P8" s="246"/>
      <c r="Q8" s="246"/>
      <c r="T8" s="375"/>
      <c r="U8" s="375"/>
      <c r="V8" s="375"/>
      <c r="W8" s="375"/>
      <c r="X8" s="375"/>
      <c r="Y8" s="375"/>
      <c r="Z8" s="375"/>
      <c r="AA8" s="375"/>
      <c r="AB8" s="375"/>
      <c r="AC8" s="375"/>
      <c r="AD8" s="375"/>
      <c r="AE8" s="375"/>
      <c r="AF8" s="375"/>
      <c r="AG8" s="375"/>
      <c r="AH8" s="375"/>
      <c r="AI8" s="375"/>
      <c r="AJ8" s="375"/>
      <c r="AK8" s="375"/>
      <c r="AL8" s="375"/>
      <c r="AM8" s="375"/>
      <c r="AN8" s="375"/>
      <c r="AO8" s="375"/>
      <c r="AP8" s="375"/>
      <c r="AQ8" s="375"/>
      <c r="AR8" s="375"/>
      <c r="AS8" s="375"/>
      <c r="AT8" s="375"/>
      <c r="AU8" s="375"/>
      <c r="AV8" s="375"/>
      <c r="AW8" s="375"/>
      <c r="AX8" s="375"/>
      <c r="AY8" s="375"/>
    </row>
    <row r="9" s="215" customFormat="1" ht="31" customHeight="1" spans="1:51">
      <c r="A9" s="130" t="s">
        <v>106</v>
      </c>
      <c r="B9" s="161" t="s">
        <v>106</v>
      </c>
      <c r="C9" s="131" t="s">
        <v>128</v>
      </c>
      <c r="D9" s="132">
        <v>46500</v>
      </c>
      <c r="E9" s="132">
        <v>46500</v>
      </c>
      <c r="F9" s="132">
        <v>46500</v>
      </c>
      <c r="G9" s="132">
        <v>0</v>
      </c>
      <c r="H9" s="373"/>
      <c r="I9" s="373"/>
      <c r="J9" s="373"/>
      <c r="K9" s="373"/>
      <c r="L9" s="373"/>
      <c r="M9" s="373"/>
      <c r="N9" s="373"/>
      <c r="O9" s="373"/>
      <c r="P9" s="74"/>
      <c r="Q9" s="74"/>
      <c r="R9" s="74"/>
      <c r="S9" s="74"/>
      <c r="T9" s="375"/>
      <c r="U9" s="375"/>
      <c r="V9" s="375"/>
      <c r="W9" s="375"/>
      <c r="X9" s="375"/>
      <c r="Y9" s="375"/>
      <c r="Z9" s="375"/>
      <c r="AA9" s="375"/>
      <c r="AB9" s="375"/>
      <c r="AC9" s="375"/>
      <c r="AD9" s="375"/>
      <c r="AE9" s="375"/>
      <c r="AF9" s="375"/>
      <c r="AG9" s="375"/>
      <c r="AH9" s="375"/>
      <c r="AI9" s="375"/>
      <c r="AJ9" s="375"/>
      <c r="AK9" s="375"/>
      <c r="AL9" s="375"/>
      <c r="AM9" s="375"/>
      <c r="AN9" s="375"/>
      <c r="AO9" s="375"/>
      <c r="AP9" s="375"/>
      <c r="AQ9" s="375"/>
      <c r="AR9" s="375"/>
      <c r="AS9" s="375"/>
      <c r="AT9" s="375"/>
      <c r="AU9" s="375"/>
      <c r="AV9" s="375"/>
      <c r="AW9" s="375"/>
      <c r="AX9" s="375"/>
      <c r="AY9" s="375"/>
    </row>
    <row r="10" s="74" customFormat="1" ht="31" customHeight="1" spans="1:51">
      <c r="A10" s="130" t="s">
        <v>129</v>
      </c>
      <c r="B10" s="161" t="s">
        <v>106</v>
      </c>
      <c r="C10" s="131" t="s">
        <v>130</v>
      </c>
      <c r="D10" s="132">
        <v>46500</v>
      </c>
      <c r="E10" s="132">
        <v>46500</v>
      </c>
      <c r="F10" s="132">
        <v>46500</v>
      </c>
      <c r="G10" s="132">
        <v>0</v>
      </c>
      <c r="H10" s="93"/>
      <c r="I10" s="93"/>
      <c r="J10" s="93"/>
      <c r="K10" s="93"/>
      <c r="L10" s="93"/>
      <c r="M10" s="93"/>
      <c r="N10" s="93"/>
      <c r="O10" s="93"/>
      <c r="P10" s="246"/>
      <c r="Q10" s="246"/>
      <c r="T10" s="375"/>
      <c r="U10" s="375"/>
      <c r="V10" s="375"/>
      <c r="W10" s="375"/>
      <c r="X10" s="375"/>
      <c r="Y10" s="375"/>
      <c r="Z10" s="375"/>
      <c r="AA10" s="375"/>
      <c r="AB10" s="375"/>
      <c r="AC10" s="375"/>
      <c r="AD10" s="375"/>
      <c r="AE10" s="375"/>
      <c r="AF10" s="375"/>
      <c r="AG10" s="375"/>
      <c r="AH10" s="375"/>
      <c r="AI10" s="375"/>
      <c r="AJ10" s="375"/>
      <c r="AK10" s="375"/>
      <c r="AL10" s="375"/>
      <c r="AM10" s="375"/>
      <c r="AN10" s="375"/>
      <c r="AO10" s="375"/>
      <c r="AP10" s="375"/>
      <c r="AQ10" s="375"/>
      <c r="AR10" s="375"/>
      <c r="AS10" s="375"/>
      <c r="AT10" s="375"/>
      <c r="AU10" s="375"/>
      <c r="AV10" s="375"/>
      <c r="AW10" s="375"/>
      <c r="AX10" s="375"/>
      <c r="AY10" s="375"/>
    </row>
    <row r="11" s="74" customFormat="1" ht="31" customHeight="1" spans="1:51">
      <c r="A11" s="130" t="s">
        <v>131</v>
      </c>
      <c r="B11" s="161" t="s">
        <v>106</v>
      </c>
      <c r="C11" s="131" t="s">
        <v>132</v>
      </c>
      <c r="D11" s="132">
        <v>46500</v>
      </c>
      <c r="E11" s="132">
        <v>46500</v>
      </c>
      <c r="F11" s="132">
        <v>46500</v>
      </c>
      <c r="G11" s="132">
        <v>0</v>
      </c>
      <c r="H11" s="93"/>
      <c r="I11" s="93"/>
      <c r="J11" s="93"/>
      <c r="K11" s="93"/>
      <c r="L11" s="93"/>
      <c r="M11" s="93"/>
      <c r="N11" s="93"/>
      <c r="O11" s="93"/>
      <c r="P11" s="246"/>
      <c r="Q11" s="246"/>
      <c r="T11" s="375"/>
      <c r="U11" s="375"/>
      <c r="V11" s="375"/>
      <c r="W11" s="375"/>
      <c r="X11" s="375"/>
      <c r="Y11" s="375"/>
      <c r="Z11" s="375"/>
      <c r="AA11" s="375"/>
      <c r="AB11" s="375"/>
      <c r="AC11" s="375"/>
      <c r="AD11" s="375"/>
      <c r="AE11" s="375"/>
      <c r="AF11" s="375"/>
      <c r="AG11" s="375"/>
      <c r="AH11" s="375"/>
      <c r="AI11" s="375"/>
      <c r="AJ11" s="375"/>
      <c r="AK11" s="375"/>
      <c r="AL11" s="375"/>
      <c r="AM11" s="375"/>
      <c r="AN11" s="375"/>
      <c r="AO11" s="375"/>
      <c r="AP11" s="375"/>
      <c r="AQ11" s="375"/>
      <c r="AR11" s="375"/>
      <c r="AS11" s="375"/>
      <c r="AT11" s="375"/>
      <c r="AU11" s="375"/>
      <c r="AV11" s="375"/>
      <c r="AW11" s="375"/>
      <c r="AX11" s="375"/>
      <c r="AY11" s="375"/>
    </row>
    <row r="12" s="74" customFormat="1" ht="31" customHeight="1" spans="1:51">
      <c r="A12" s="130" t="s">
        <v>133</v>
      </c>
      <c r="B12" s="161" t="s">
        <v>106</v>
      </c>
      <c r="C12" s="131" t="s">
        <v>134</v>
      </c>
      <c r="D12" s="132">
        <v>14083019</v>
      </c>
      <c r="E12" s="132">
        <v>14083019</v>
      </c>
      <c r="F12" s="132">
        <v>14083019</v>
      </c>
      <c r="G12" s="132">
        <v>0</v>
      </c>
      <c r="H12" s="93"/>
      <c r="I12" s="93"/>
      <c r="J12" s="93"/>
      <c r="K12" s="93"/>
      <c r="L12" s="93"/>
      <c r="M12" s="93"/>
      <c r="N12" s="93"/>
      <c r="O12" s="93"/>
      <c r="P12" s="246"/>
      <c r="Q12" s="246"/>
      <c r="T12" s="375"/>
      <c r="U12" s="375"/>
      <c r="V12" s="375"/>
      <c r="W12" s="375"/>
      <c r="X12" s="375"/>
      <c r="Y12" s="375"/>
      <c r="Z12" s="375"/>
      <c r="AA12" s="375"/>
      <c r="AB12" s="375"/>
      <c r="AC12" s="375"/>
      <c r="AD12" s="375"/>
      <c r="AE12" s="375"/>
      <c r="AF12" s="375"/>
      <c r="AG12" s="375"/>
      <c r="AH12" s="375"/>
      <c r="AI12" s="375"/>
      <c r="AJ12" s="375"/>
      <c r="AK12" s="375"/>
      <c r="AL12" s="375"/>
      <c r="AM12" s="375"/>
      <c r="AN12" s="375"/>
      <c r="AO12" s="375"/>
      <c r="AP12" s="375"/>
      <c r="AQ12" s="375"/>
      <c r="AR12" s="375"/>
      <c r="AS12" s="375"/>
      <c r="AT12" s="375"/>
      <c r="AU12" s="375"/>
      <c r="AV12" s="375"/>
      <c r="AW12" s="375"/>
      <c r="AX12" s="375"/>
      <c r="AY12" s="375"/>
    </row>
    <row r="13" s="74" customFormat="1" ht="31" customHeight="1" spans="1:51">
      <c r="A13" s="130" t="s">
        <v>135</v>
      </c>
      <c r="B13" s="161" t="s">
        <v>106</v>
      </c>
      <c r="C13" s="131" t="s">
        <v>136</v>
      </c>
      <c r="D13" s="132">
        <v>12462668</v>
      </c>
      <c r="E13" s="132">
        <v>12462668</v>
      </c>
      <c r="F13" s="132">
        <v>12462668</v>
      </c>
      <c r="G13" s="132">
        <v>0</v>
      </c>
      <c r="H13" s="93"/>
      <c r="I13" s="93"/>
      <c r="J13" s="93"/>
      <c r="K13" s="93"/>
      <c r="L13" s="93"/>
      <c r="M13" s="93"/>
      <c r="N13" s="93"/>
      <c r="O13" s="93"/>
      <c r="P13" s="246"/>
      <c r="Q13" s="246"/>
      <c r="T13" s="375"/>
      <c r="U13" s="375"/>
      <c r="V13" s="375"/>
      <c r="W13" s="375"/>
      <c r="X13" s="375"/>
      <c r="Y13" s="375"/>
      <c r="Z13" s="375"/>
      <c r="AA13" s="375"/>
      <c r="AB13" s="375"/>
      <c r="AC13" s="375"/>
      <c r="AD13" s="375"/>
      <c r="AE13" s="375"/>
      <c r="AF13" s="375"/>
      <c r="AG13" s="375"/>
      <c r="AH13" s="375"/>
      <c r="AI13" s="375"/>
      <c r="AJ13" s="375"/>
      <c r="AK13" s="375"/>
      <c r="AL13" s="375"/>
      <c r="AM13" s="375"/>
      <c r="AN13" s="375"/>
      <c r="AO13" s="375"/>
      <c r="AP13" s="375"/>
      <c r="AQ13" s="375"/>
      <c r="AR13" s="375"/>
      <c r="AS13" s="375"/>
      <c r="AT13" s="375"/>
      <c r="AU13" s="375"/>
      <c r="AV13" s="375"/>
      <c r="AW13" s="375"/>
      <c r="AX13" s="375"/>
      <c r="AY13" s="375"/>
    </row>
    <row r="14" s="74" customFormat="1" ht="31" customHeight="1" spans="1:17">
      <c r="A14" s="130" t="s">
        <v>137</v>
      </c>
      <c r="B14" s="161" t="s">
        <v>106</v>
      </c>
      <c r="C14" s="131" t="s">
        <v>132</v>
      </c>
      <c r="D14" s="132">
        <v>7854323</v>
      </c>
      <c r="E14" s="132">
        <v>7854323</v>
      </c>
      <c r="F14" s="132">
        <v>7854323</v>
      </c>
      <c r="G14" s="132">
        <v>0</v>
      </c>
      <c r="H14" s="93"/>
      <c r="I14" s="93"/>
      <c r="J14" s="93"/>
      <c r="K14" s="93"/>
      <c r="L14" s="93"/>
      <c r="M14" s="93"/>
      <c r="N14" s="93"/>
      <c r="O14" s="93"/>
      <c r="P14" s="246"/>
      <c r="Q14" s="246"/>
    </row>
    <row r="15" s="74" customFormat="1" ht="31" customHeight="1" spans="1:17">
      <c r="A15" s="130" t="s">
        <v>138</v>
      </c>
      <c r="B15" s="161" t="s">
        <v>106</v>
      </c>
      <c r="C15" s="131" t="s">
        <v>139</v>
      </c>
      <c r="D15" s="132">
        <v>1229534</v>
      </c>
      <c r="E15" s="132">
        <v>1229534</v>
      </c>
      <c r="F15" s="132">
        <v>1229534</v>
      </c>
      <c r="G15" s="132">
        <v>0</v>
      </c>
      <c r="H15" s="93"/>
      <c r="I15" s="93"/>
      <c r="J15" s="93"/>
      <c r="K15" s="93"/>
      <c r="L15" s="93"/>
      <c r="M15" s="93"/>
      <c r="N15" s="93"/>
      <c r="O15" s="93"/>
      <c r="P15" s="246"/>
      <c r="Q15" s="246"/>
    </row>
    <row r="16" s="74" customFormat="1" ht="31" customHeight="1" spans="1:17">
      <c r="A16" s="130" t="s">
        <v>140</v>
      </c>
      <c r="B16" s="161" t="s">
        <v>106</v>
      </c>
      <c r="C16" s="131" t="s">
        <v>141</v>
      </c>
      <c r="D16" s="132">
        <v>1003070</v>
      </c>
      <c r="E16" s="132">
        <v>1003070</v>
      </c>
      <c r="F16" s="132">
        <v>1003070</v>
      </c>
      <c r="G16" s="132">
        <v>0</v>
      </c>
      <c r="H16" s="93"/>
      <c r="I16" s="93"/>
      <c r="J16" s="93"/>
      <c r="K16" s="93"/>
      <c r="L16" s="93"/>
      <c r="M16" s="93"/>
      <c r="N16" s="93"/>
      <c r="O16" s="93"/>
      <c r="P16" s="246"/>
      <c r="Q16" s="246"/>
    </row>
    <row r="17" s="74" customFormat="1" ht="31" customHeight="1" spans="1:17">
      <c r="A17" s="130" t="s">
        <v>142</v>
      </c>
      <c r="B17" s="161" t="s">
        <v>106</v>
      </c>
      <c r="C17" s="131" t="s">
        <v>143</v>
      </c>
      <c r="D17" s="132">
        <v>377575</v>
      </c>
      <c r="E17" s="132">
        <v>377575</v>
      </c>
      <c r="F17" s="132">
        <v>377575</v>
      </c>
      <c r="G17" s="132">
        <v>0</v>
      </c>
      <c r="H17" s="93"/>
      <c r="I17" s="93"/>
      <c r="J17" s="93"/>
      <c r="K17" s="93"/>
      <c r="L17" s="93"/>
      <c r="M17" s="93"/>
      <c r="N17" s="93"/>
      <c r="O17" s="93"/>
      <c r="P17" s="246"/>
      <c r="Q17" s="246"/>
    </row>
    <row r="18" s="74" customFormat="1" ht="31" customHeight="1" spans="1:17">
      <c r="A18" s="130" t="s">
        <v>144</v>
      </c>
      <c r="B18" s="161" t="s">
        <v>106</v>
      </c>
      <c r="C18" s="131" t="s">
        <v>145</v>
      </c>
      <c r="D18" s="132">
        <v>69000</v>
      </c>
      <c r="E18" s="132">
        <v>69000</v>
      </c>
      <c r="F18" s="132">
        <v>69000</v>
      </c>
      <c r="G18" s="132">
        <v>0</v>
      </c>
      <c r="H18" s="93"/>
      <c r="I18" s="93"/>
      <c r="J18" s="93"/>
      <c r="K18" s="93"/>
      <c r="L18" s="93"/>
      <c r="M18" s="93"/>
      <c r="N18" s="93"/>
      <c r="O18" s="93"/>
      <c r="P18" s="246"/>
      <c r="Q18" s="246"/>
    </row>
    <row r="19" s="74" customFormat="1" ht="31" customHeight="1" spans="1:17">
      <c r="A19" s="130" t="s">
        <v>146</v>
      </c>
      <c r="B19" s="161" t="s">
        <v>106</v>
      </c>
      <c r="C19" s="131" t="s">
        <v>147</v>
      </c>
      <c r="D19" s="132">
        <v>30000</v>
      </c>
      <c r="E19" s="132">
        <v>30000</v>
      </c>
      <c r="F19" s="132">
        <v>30000</v>
      </c>
      <c r="G19" s="132">
        <v>0</v>
      </c>
      <c r="H19" s="93"/>
      <c r="I19" s="93"/>
      <c r="J19" s="93"/>
      <c r="K19" s="93"/>
      <c r="L19" s="93"/>
      <c r="M19" s="93"/>
      <c r="N19" s="93"/>
      <c r="O19" s="93"/>
      <c r="P19" s="246"/>
      <c r="Q19" s="246"/>
    </row>
    <row r="20" s="74" customFormat="1" ht="31" customHeight="1" spans="1:17">
      <c r="A20" s="130" t="s">
        <v>148</v>
      </c>
      <c r="B20" s="161" t="s">
        <v>106</v>
      </c>
      <c r="C20" s="131" t="s">
        <v>149</v>
      </c>
      <c r="D20" s="132">
        <v>1899166</v>
      </c>
      <c r="E20" s="132">
        <v>1899166</v>
      </c>
      <c r="F20" s="132">
        <v>1899166</v>
      </c>
      <c r="G20" s="132">
        <v>0</v>
      </c>
      <c r="H20" s="93"/>
      <c r="I20" s="93"/>
      <c r="J20" s="93"/>
      <c r="K20" s="93"/>
      <c r="L20" s="93"/>
      <c r="M20" s="93"/>
      <c r="N20" s="93"/>
      <c r="O20" s="93"/>
      <c r="P20" s="246"/>
      <c r="Q20" s="246"/>
    </row>
    <row r="21" s="74" customFormat="1" ht="31" customHeight="1" spans="1:17">
      <c r="A21" s="130" t="s">
        <v>150</v>
      </c>
      <c r="B21" s="161" t="s">
        <v>106</v>
      </c>
      <c r="C21" s="131" t="s">
        <v>151</v>
      </c>
      <c r="D21" s="132">
        <f>D22+D23</f>
        <v>1620351</v>
      </c>
      <c r="E21" s="132">
        <f>E22+E23</f>
        <v>1620351</v>
      </c>
      <c r="F21" s="132">
        <v>1220351</v>
      </c>
      <c r="G21" s="132">
        <v>400000</v>
      </c>
      <c r="H21" s="93"/>
      <c r="I21" s="93"/>
      <c r="J21" s="93"/>
      <c r="K21" s="93"/>
      <c r="L21" s="93"/>
      <c r="M21" s="93"/>
      <c r="N21" s="93"/>
      <c r="O21" s="93"/>
      <c r="P21" s="246"/>
      <c r="Q21" s="246"/>
    </row>
    <row r="22" s="74" customFormat="1" ht="31" customHeight="1" spans="1:17">
      <c r="A22" s="130" t="s">
        <v>152</v>
      </c>
      <c r="B22" s="161" t="s">
        <v>106</v>
      </c>
      <c r="C22" s="131" t="s">
        <v>132</v>
      </c>
      <c r="D22" s="132">
        <v>1550351</v>
      </c>
      <c r="E22" s="132">
        <v>1550351</v>
      </c>
      <c r="F22" s="132">
        <v>1150400</v>
      </c>
      <c r="G22" s="132">
        <v>400000</v>
      </c>
      <c r="H22" s="93"/>
      <c r="I22" s="93"/>
      <c r="J22" s="93"/>
      <c r="K22" s="93"/>
      <c r="L22" s="93"/>
      <c r="M22" s="93"/>
      <c r="N22" s="93"/>
      <c r="O22" s="93"/>
      <c r="P22" s="246"/>
      <c r="Q22" s="246"/>
    </row>
    <row r="23" s="74" customFormat="1" ht="31" customHeight="1" spans="1:17">
      <c r="A23" s="130" t="s">
        <v>153</v>
      </c>
      <c r="B23" s="161" t="s">
        <v>106</v>
      </c>
      <c r="C23" s="131" t="s">
        <v>154</v>
      </c>
      <c r="D23" s="132">
        <v>70000</v>
      </c>
      <c r="E23" s="132">
        <v>70000</v>
      </c>
      <c r="F23" s="132">
        <v>70000</v>
      </c>
      <c r="G23" s="132">
        <v>0</v>
      </c>
      <c r="H23" s="93"/>
      <c r="I23" s="93"/>
      <c r="J23" s="232"/>
      <c r="K23" s="93"/>
      <c r="L23" s="93"/>
      <c r="M23" s="93"/>
      <c r="N23" s="93"/>
      <c r="O23" s="93"/>
      <c r="P23" s="246"/>
      <c r="Q23" s="246"/>
    </row>
    <row r="24" s="74" customFormat="1" ht="31" customHeight="1" spans="1:17">
      <c r="A24" s="130" t="s">
        <v>155</v>
      </c>
      <c r="B24" s="161" t="s">
        <v>106</v>
      </c>
      <c r="C24" s="131" t="s">
        <v>156</v>
      </c>
      <c r="D24" s="132">
        <v>2397418</v>
      </c>
      <c r="E24" s="132">
        <v>2397418</v>
      </c>
      <c r="F24" s="132">
        <v>2397418</v>
      </c>
      <c r="G24" s="132">
        <v>0</v>
      </c>
      <c r="H24" s="93"/>
      <c r="I24" s="93"/>
      <c r="J24" s="93"/>
      <c r="K24" s="93"/>
      <c r="L24" s="93"/>
      <c r="M24" s="93"/>
      <c r="N24" s="93"/>
      <c r="O24" s="93"/>
      <c r="P24" s="246"/>
      <c r="Q24" s="246"/>
    </row>
    <row r="25" s="74" customFormat="1" ht="31" customHeight="1" spans="1:15">
      <c r="A25" s="130" t="s">
        <v>157</v>
      </c>
      <c r="B25" s="161" t="s">
        <v>106</v>
      </c>
      <c r="C25" s="131" t="s">
        <v>158</v>
      </c>
      <c r="D25" s="132">
        <v>2136974</v>
      </c>
      <c r="E25" s="132">
        <v>2136974</v>
      </c>
      <c r="F25" s="132">
        <v>2136974</v>
      </c>
      <c r="G25" s="132">
        <v>0</v>
      </c>
      <c r="H25" s="136"/>
      <c r="I25" s="136"/>
      <c r="J25" s="136"/>
      <c r="K25" s="136"/>
      <c r="L25" s="136"/>
      <c r="M25" s="136"/>
      <c r="N25" s="136"/>
      <c r="O25" s="136"/>
    </row>
    <row r="26" s="74" customFormat="1" ht="31" customHeight="1" spans="1:15">
      <c r="A26" s="130" t="s">
        <v>159</v>
      </c>
      <c r="B26" s="161" t="s">
        <v>106</v>
      </c>
      <c r="C26" s="131" t="s">
        <v>160</v>
      </c>
      <c r="D26" s="132">
        <v>1424829</v>
      </c>
      <c r="E26" s="132">
        <v>1424829</v>
      </c>
      <c r="F26" s="132">
        <v>1424829</v>
      </c>
      <c r="G26" s="132">
        <v>0</v>
      </c>
      <c r="H26" s="136"/>
      <c r="I26" s="136"/>
      <c r="J26" s="136"/>
      <c r="K26" s="136"/>
      <c r="L26" s="136"/>
      <c r="M26" s="136"/>
      <c r="N26" s="136"/>
      <c r="O26" s="136"/>
    </row>
    <row r="27" s="74" customFormat="1" ht="31" customHeight="1" spans="1:15">
      <c r="A27" s="130" t="s">
        <v>161</v>
      </c>
      <c r="B27" s="161" t="s">
        <v>106</v>
      </c>
      <c r="C27" s="131" t="s">
        <v>162</v>
      </c>
      <c r="D27" s="132">
        <v>712145</v>
      </c>
      <c r="E27" s="132">
        <v>712145</v>
      </c>
      <c r="F27" s="132">
        <v>712145</v>
      </c>
      <c r="G27" s="132">
        <v>0</v>
      </c>
      <c r="H27" s="136"/>
      <c r="I27" s="136"/>
      <c r="J27" s="136"/>
      <c r="K27" s="136"/>
      <c r="L27" s="136"/>
      <c r="M27" s="136"/>
      <c r="N27" s="136"/>
      <c r="O27" s="136"/>
    </row>
    <row r="28" s="74" customFormat="1" ht="31" customHeight="1" spans="1:15">
      <c r="A28" s="130" t="s">
        <v>163</v>
      </c>
      <c r="B28" s="161" t="s">
        <v>106</v>
      </c>
      <c r="C28" s="131" t="s">
        <v>164</v>
      </c>
      <c r="D28" s="132">
        <v>260174</v>
      </c>
      <c r="E28" s="132">
        <v>260174</v>
      </c>
      <c r="F28" s="132">
        <v>260174</v>
      </c>
      <c r="G28" s="132">
        <v>0</v>
      </c>
      <c r="H28" s="136"/>
      <c r="I28" s="136"/>
      <c r="J28" s="136"/>
      <c r="K28" s="136"/>
      <c r="L28" s="136"/>
      <c r="M28" s="136"/>
      <c r="N28" s="136"/>
      <c r="O28" s="136"/>
    </row>
    <row r="29" s="74" customFormat="1" ht="31" customHeight="1" spans="1:15">
      <c r="A29" s="130" t="s">
        <v>165</v>
      </c>
      <c r="B29" s="161" t="s">
        <v>106</v>
      </c>
      <c r="C29" s="131" t="s">
        <v>166</v>
      </c>
      <c r="D29" s="132">
        <v>260174</v>
      </c>
      <c r="E29" s="132">
        <v>260174</v>
      </c>
      <c r="F29" s="132">
        <v>260174</v>
      </c>
      <c r="G29" s="132">
        <v>0</v>
      </c>
      <c r="H29" s="136"/>
      <c r="I29" s="136"/>
      <c r="J29" s="136"/>
      <c r="K29" s="136"/>
      <c r="L29" s="136"/>
      <c r="M29" s="136"/>
      <c r="N29" s="136"/>
      <c r="O29" s="136"/>
    </row>
    <row r="30" s="74" customFormat="1" ht="31" customHeight="1" spans="1:15">
      <c r="A30" s="130" t="s">
        <v>167</v>
      </c>
      <c r="B30" s="161" t="s">
        <v>106</v>
      </c>
      <c r="C30" s="131" t="s">
        <v>168</v>
      </c>
      <c r="D30" s="132">
        <v>667890</v>
      </c>
      <c r="E30" s="132">
        <v>667890</v>
      </c>
      <c r="F30" s="132">
        <v>667890</v>
      </c>
      <c r="G30" s="132">
        <v>0</v>
      </c>
      <c r="H30" s="136"/>
      <c r="I30" s="136"/>
      <c r="J30" s="136"/>
      <c r="K30" s="136"/>
      <c r="L30" s="136"/>
      <c r="M30" s="136"/>
      <c r="N30" s="136"/>
      <c r="O30" s="136"/>
    </row>
    <row r="31" s="74" customFormat="1" ht="31" customHeight="1" spans="1:15">
      <c r="A31" s="130" t="s">
        <v>169</v>
      </c>
      <c r="B31" s="161" t="s">
        <v>106</v>
      </c>
      <c r="C31" s="131" t="s">
        <v>170</v>
      </c>
      <c r="D31" s="132">
        <v>667890</v>
      </c>
      <c r="E31" s="132">
        <v>667890</v>
      </c>
      <c r="F31" s="132">
        <v>667890</v>
      </c>
      <c r="G31" s="132">
        <v>0</v>
      </c>
      <c r="H31" s="136"/>
      <c r="I31" s="136"/>
      <c r="J31" s="136"/>
      <c r="K31" s="136"/>
      <c r="L31" s="136"/>
      <c r="M31" s="136"/>
      <c r="N31" s="136"/>
      <c r="O31" s="136"/>
    </row>
    <row r="32" s="74" customFormat="1" ht="31" customHeight="1" spans="1:15">
      <c r="A32" s="130" t="s">
        <v>171</v>
      </c>
      <c r="B32" s="161" t="s">
        <v>106</v>
      </c>
      <c r="C32" s="131" t="s">
        <v>172</v>
      </c>
      <c r="D32" s="132">
        <v>667890</v>
      </c>
      <c r="E32" s="132">
        <v>667890</v>
      </c>
      <c r="F32" s="132">
        <v>667890</v>
      </c>
      <c r="G32" s="132">
        <v>0</v>
      </c>
      <c r="H32" s="136"/>
      <c r="I32" s="136"/>
      <c r="J32" s="136"/>
      <c r="K32" s="136"/>
      <c r="L32" s="136"/>
      <c r="M32" s="136"/>
      <c r="N32" s="136"/>
      <c r="O32" s="136"/>
    </row>
    <row r="33" s="74" customFormat="1" ht="31" customHeight="1" spans="1:15">
      <c r="A33" s="130">
        <v>221</v>
      </c>
      <c r="B33" s="161" t="s">
        <v>106</v>
      </c>
      <c r="C33" s="131" t="s">
        <v>173</v>
      </c>
      <c r="D33" s="132">
        <v>1068623</v>
      </c>
      <c r="E33" s="132">
        <v>1068623</v>
      </c>
      <c r="F33" s="132">
        <v>1068623</v>
      </c>
      <c r="G33" s="132">
        <v>0</v>
      </c>
      <c r="H33" s="136"/>
      <c r="I33" s="136"/>
      <c r="J33" s="136"/>
      <c r="K33" s="136"/>
      <c r="L33" s="136"/>
      <c r="M33" s="136"/>
      <c r="N33" s="136"/>
      <c r="O33" s="136"/>
    </row>
    <row r="34" s="74" customFormat="1" ht="31" customHeight="1" spans="1:15">
      <c r="A34" s="130" t="s">
        <v>174</v>
      </c>
      <c r="B34" s="161" t="s">
        <v>106</v>
      </c>
      <c r="C34" s="131" t="s">
        <v>175</v>
      </c>
      <c r="D34" s="132">
        <v>1068623</v>
      </c>
      <c r="E34" s="132">
        <v>1068623</v>
      </c>
      <c r="F34" s="132">
        <v>1068623</v>
      </c>
      <c r="G34" s="132">
        <v>0</v>
      </c>
      <c r="H34" s="136"/>
      <c r="I34" s="136"/>
      <c r="J34" s="136"/>
      <c r="K34" s="136"/>
      <c r="L34" s="136"/>
      <c r="M34" s="136"/>
      <c r="N34" s="136"/>
      <c r="O34" s="136"/>
    </row>
    <row r="35" s="74" customFormat="1" ht="31" customHeight="1" spans="1:15">
      <c r="A35" s="130" t="s">
        <v>176</v>
      </c>
      <c r="B35" s="161" t="s">
        <v>106</v>
      </c>
      <c r="C35" s="131" t="s">
        <v>177</v>
      </c>
      <c r="D35" s="132">
        <v>1068623</v>
      </c>
      <c r="E35" s="132">
        <v>1068623</v>
      </c>
      <c r="F35" s="132">
        <v>1068623</v>
      </c>
      <c r="G35" s="132">
        <v>0</v>
      </c>
      <c r="H35" s="136"/>
      <c r="I35" s="136"/>
      <c r="J35" s="136"/>
      <c r="K35" s="136"/>
      <c r="L35" s="136"/>
      <c r="M35" s="136"/>
      <c r="N35" s="136"/>
      <c r="O35" s="136"/>
    </row>
    <row r="36" spans="4:4">
      <c r="D36" s="374"/>
    </row>
    <row r="37" spans="4:4">
      <c r="D37" s="374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9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workbookViewId="0">
      <selection activeCell="B9" sqref="B9"/>
    </sheetView>
  </sheetViews>
  <sheetFormatPr defaultColWidth="9" defaultRowHeight="11.25" outlineLevelCol="5"/>
  <cols>
    <col min="1" max="1" width="34.6222222222222" style="75" customWidth="1"/>
    <col min="2" max="2" width="19.8777777777778" style="75" customWidth="1"/>
    <col min="3" max="3" width="34.5" style="75" customWidth="1"/>
    <col min="4" max="6" width="17.8111111111111" style="75" customWidth="1"/>
    <col min="7" max="16384" width="9" style="75"/>
  </cols>
  <sheetData>
    <row r="1" ht="12" spans="6:6">
      <c r="F1" s="209" t="s">
        <v>178</v>
      </c>
    </row>
    <row r="2" spans="6:6">
      <c r="F2" s="359"/>
    </row>
    <row r="3" spans="1:6">
      <c r="A3" s="305" t="s">
        <v>179</v>
      </c>
      <c r="B3" s="305"/>
      <c r="C3" s="305"/>
      <c r="D3" s="305"/>
      <c r="E3" s="305"/>
      <c r="F3" s="305"/>
    </row>
    <row r="4" spans="1:6">
      <c r="A4" s="305"/>
      <c r="B4" s="305"/>
      <c r="C4" s="305"/>
      <c r="D4" s="305"/>
      <c r="E4" s="305"/>
      <c r="F4" s="305"/>
    </row>
    <row r="5" ht="19.5" customHeight="1" spans="1:6">
      <c r="A5" s="305"/>
      <c r="B5" s="305"/>
      <c r="C5" s="305"/>
      <c r="D5" s="305"/>
      <c r="E5" s="305"/>
      <c r="F5" s="305"/>
    </row>
    <row r="6" s="74" customFormat="1" ht="20.25" customHeight="1" spans="1:6">
      <c r="A6" s="74" t="s">
        <v>87</v>
      </c>
      <c r="F6" s="209" t="s">
        <v>88</v>
      </c>
    </row>
    <row r="7" s="74" customFormat="1" ht="25.5" customHeight="1" spans="1:6">
      <c r="A7" s="197" t="s">
        <v>4</v>
      </c>
      <c r="B7" s="360"/>
      <c r="C7" s="146" t="s">
        <v>180</v>
      </c>
      <c r="D7" s="147"/>
      <c r="E7" s="147"/>
      <c r="F7" s="148"/>
    </row>
    <row r="8" s="74" customFormat="1" ht="23" customHeight="1" spans="1:6">
      <c r="A8" s="80" t="s">
        <v>6</v>
      </c>
      <c r="B8" s="155" t="s">
        <v>181</v>
      </c>
      <c r="C8" s="80" t="s">
        <v>182</v>
      </c>
      <c r="D8" s="361" t="s">
        <v>105</v>
      </c>
      <c r="E8" s="361" t="s">
        <v>183</v>
      </c>
      <c r="F8" s="155" t="s">
        <v>184</v>
      </c>
    </row>
    <row r="9" s="74" customFormat="1" ht="23" customHeight="1" spans="1:6">
      <c r="A9" s="362" t="s">
        <v>185</v>
      </c>
      <c r="B9" s="363">
        <v>18263450</v>
      </c>
      <c r="C9" s="364" t="s">
        <v>12</v>
      </c>
      <c r="D9" s="363">
        <v>46500</v>
      </c>
      <c r="E9" s="363">
        <v>46500</v>
      </c>
      <c r="F9" s="365"/>
    </row>
    <row r="10" s="74" customFormat="1" ht="23" customHeight="1" spans="1:6">
      <c r="A10" s="362" t="s">
        <v>186</v>
      </c>
      <c r="B10" s="363">
        <v>17863450</v>
      </c>
      <c r="C10" s="364" t="s">
        <v>16</v>
      </c>
      <c r="D10" s="363"/>
      <c r="E10" s="363"/>
      <c r="F10" s="365"/>
    </row>
    <row r="11" s="74" customFormat="1" ht="23" customHeight="1" spans="1:6">
      <c r="A11" s="362" t="s">
        <v>187</v>
      </c>
      <c r="B11" s="363">
        <v>400000</v>
      </c>
      <c r="C11" s="364" t="s">
        <v>20</v>
      </c>
      <c r="D11" s="363"/>
      <c r="E11" s="363"/>
      <c r="F11" s="365"/>
    </row>
    <row r="12" s="74" customFormat="1" ht="23" customHeight="1" spans="1:6">
      <c r="A12" s="362" t="s">
        <v>188</v>
      </c>
      <c r="B12" s="309"/>
      <c r="C12" s="364" t="s">
        <v>24</v>
      </c>
      <c r="D12" s="363"/>
      <c r="E12" s="363"/>
      <c r="F12" s="365"/>
    </row>
    <row r="13" s="74" customFormat="1" ht="23" customHeight="1" spans="1:6">
      <c r="A13" s="362" t="s">
        <v>189</v>
      </c>
      <c r="B13" s="309"/>
      <c r="C13" s="364" t="s">
        <v>28</v>
      </c>
      <c r="D13" s="363"/>
      <c r="E13" s="363"/>
      <c r="F13" s="365"/>
    </row>
    <row r="14" s="74" customFormat="1" ht="23" customHeight="1" spans="1:6">
      <c r="A14" s="362" t="s">
        <v>190</v>
      </c>
      <c r="B14" s="309"/>
      <c r="C14" s="364" t="s">
        <v>31</v>
      </c>
      <c r="D14" s="363"/>
      <c r="E14" s="363"/>
      <c r="F14" s="365"/>
    </row>
    <row r="15" s="74" customFormat="1" ht="23" customHeight="1" spans="1:6">
      <c r="A15" s="362"/>
      <c r="B15" s="309"/>
      <c r="C15" s="364" t="s">
        <v>35</v>
      </c>
      <c r="D15" s="363">
        <v>14083019</v>
      </c>
      <c r="E15" s="363">
        <v>14083019</v>
      </c>
      <c r="F15" s="365"/>
    </row>
    <row r="16" s="74" customFormat="1" ht="23" customHeight="1" spans="1:6">
      <c r="A16" s="362"/>
      <c r="B16" s="309"/>
      <c r="C16" s="364" t="s">
        <v>38</v>
      </c>
      <c r="D16" s="363">
        <v>2397418</v>
      </c>
      <c r="E16" s="363">
        <v>2397418</v>
      </c>
      <c r="F16" s="365"/>
    </row>
    <row r="17" s="74" customFormat="1" ht="23" customHeight="1" spans="1:6">
      <c r="A17" s="362"/>
      <c r="B17" s="309"/>
      <c r="C17" s="364" t="s">
        <v>191</v>
      </c>
      <c r="D17" s="366">
        <v>667890</v>
      </c>
      <c r="E17" s="366">
        <v>667890</v>
      </c>
      <c r="F17" s="365"/>
    </row>
    <row r="18" s="74" customFormat="1" ht="23" customHeight="1" spans="1:6">
      <c r="A18" s="362"/>
      <c r="B18" s="309"/>
      <c r="C18" s="364" t="s">
        <v>192</v>
      </c>
      <c r="D18" s="135"/>
      <c r="E18" s="367"/>
      <c r="F18" s="365"/>
    </row>
    <row r="19" s="74" customFormat="1" ht="23" customHeight="1" spans="1:6">
      <c r="A19" s="362"/>
      <c r="B19" s="309"/>
      <c r="C19" s="364" t="s">
        <v>193</v>
      </c>
      <c r="D19" s="368"/>
      <c r="E19" s="363"/>
      <c r="F19" s="365"/>
    </row>
    <row r="20" s="74" customFormat="1" ht="23" customHeight="1" spans="1:6">
      <c r="A20" s="362"/>
      <c r="B20" s="309"/>
      <c r="C20" s="364" t="s">
        <v>194</v>
      </c>
      <c r="D20" s="363"/>
      <c r="E20" s="363"/>
      <c r="F20" s="365"/>
    </row>
    <row r="21" s="74" customFormat="1" ht="23" customHeight="1" spans="1:6">
      <c r="A21" s="136"/>
      <c r="B21" s="309"/>
      <c r="C21" s="364" t="s">
        <v>195</v>
      </c>
      <c r="D21" s="363"/>
      <c r="E21" s="363"/>
      <c r="F21" s="365"/>
    </row>
    <row r="22" s="74" customFormat="1" ht="23" customHeight="1" spans="1:6">
      <c r="A22" s="136"/>
      <c r="B22" s="309"/>
      <c r="C22" s="369" t="s">
        <v>196</v>
      </c>
      <c r="D22" s="363"/>
      <c r="E22" s="363"/>
      <c r="F22" s="365"/>
    </row>
    <row r="23" s="74" customFormat="1" ht="23" customHeight="1" spans="1:6">
      <c r="A23" s="136"/>
      <c r="B23" s="309"/>
      <c r="C23" s="369" t="s">
        <v>197</v>
      </c>
      <c r="D23" s="363"/>
      <c r="E23" s="363"/>
      <c r="F23" s="365"/>
    </row>
    <row r="24" s="74" customFormat="1" ht="23" customHeight="1" spans="1:6">
      <c r="A24" s="136"/>
      <c r="B24" s="309"/>
      <c r="C24" s="369" t="s">
        <v>198</v>
      </c>
      <c r="D24" s="363"/>
      <c r="E24" s="363"/>
      <c r="F24" s="365"/>
    </row>
    <row r="25" s="74" customFormat="1" ht="23" customHeight="1" spans="1:6">
      <c r="A25" s="136"/>
      <c r="B25" s="309"/>
      <c r="C25" s="369" t="s">
        <v>199</v>
      </c>
      <c r="D25" s="363"/>
      <c r="E25" s="363"/>
      <c r="F25" s="365"/>
    </row>
    <row r="26" s="74" customFormat="1" ht="23" customHeight="1" spans="1:6">
      <c r="A26" s="136"/>
      <c r="B26" s="309"/>
      <c r="C26" s="369" t="s">
        <v>200</v>
      </c>
      <c r="D26" s="363"/>
      <c r="E26" s="363"/>
      <c r="F26" s="365"/>
    </row>
    <row r="27" s="74" customFormat="1" ht="23" customHeight="1" spans="1:6">
      <c r="A27" s="136"/>
      <c r="B27" s="309"/>
      <c r="C27" s="369" t="s">
        <v>201</v>
      </c>
      <c r="D27" s="363">
        <v>1068623</v>
      </c>
      <c r="E27" s="363">
        <v>1068623</v>
      </c>
      <c r="F27" s="365"/>
    </row>
    <row r="28" s="74" customFormat="1" ht="23" customHeight="1" spans="1:6">
      <c r="A28" s="362"/>
      <c r="B28" s="309"/>
      <c r="C28" s="369" t="s">
        <v>202</v>
      </c>
      <c r="D28" s="363"/>
      <c r="E28" s="363"/>
      <c r="F28" s="365"/>
    </row>
    <row r="29" s="74" customFormat="1" ht="23" customHeight="1" spans="1:6">
      <c r="A29" s="85" t="s">
        <v>78</v>
      </c>
      <c r="B29" s="363">
        <v>18263450</v>
      </c>
      <c r="C29" s="361" t="s">
        <v>91</v>
      </c>
      <c r="D29" s="363">
        <v>18263450</v>
      </c>
      <c r="E29" s="363">
        <v>18263450</v>
      </c>
      <c r="F29" s="370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6"/>
  <sheetViews>
    <sheetView showGridLines="0" showZeros="0" topLeftCell="B1" workbookViewId="0">
      <selection activeCell="G13" sqref="G13"/>
    </sheetView>
  </sheetViews>
  <sheetFormatPr defaultColWidth="9.12222222222222" defaultRowHeight="11.25"/>
  <cols>
    <col min="1" max="1" width="22.8333333333333" style="75" customWidth="1"/>
    <col min="2" max="2" width="17.3333333333333" style="75" customWidth="1"/>
    <col min="3" max="3" width="40.8333333333333" style="75" customWidth="1"/>
    <col min="4" max="4" width="18.8333333333333" style="75" customWidth="1"/>
    <col min="5" max="6" width="16" style="75" customWidth="1"/>
    <col min="7" max="7" width="18.1666666666667" style="75" customWidth="1"/>
    <col min="8" max="8" width="12.6666666666667" style="75" customWidth="1"/>
    <col min="9" max="9" width="18" style="75" customWidth="1"/>
    <col min="10" max="10" width="13.3333333333333" style="75" customWidth="1"/>
    <col min="11" max="11" width="10.3777777777778" style="75" customWidth="1"/>
    <col min="12" max="12" width="12.3333333333333" style="75" customWidth="1"/>
    <col min="13" max="13" width="10.3777777777778" style="75" customWidth="1"/>
    <col min="14" max="14" width="12.1666666666667" style="75" customWidth="1"/>
    <col min="15" max="15" width="10.3777777777778" style="75" customWidth="1"/>
    <col min="16" max="16" width="11.8333333333333" style="75" customWidth="1"/>
    <col min="17" max="17" width="12.1666666666667" style="75" customWidth="1"/>
    <col min="18" max="20" width="10.3777777777778" style="75" customWidth="1"/>
    <col min="21" max="21" width="11.6666666666667" style="75" customWidth="1"/>
    <col min="22" max="22" width="10.3777777777778" style="75" customWidth="1"/>
    <col min="23" max="24" width="6.87777777777778" style="75" customWidth="1"/>
    <col min="25" max="16384" width="9.12222222222222" style="75"/>
  </cols>
  <sheetData>
    <row r="1" ht="24.75" customHeight="1" spans="1:24">
      <c r="A1" s="274"/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87"/>
      <c r="R1" s="287"/>
      <c r="S1" s="286"/>
      <c r="T1" s="286"/>
      <c r="U1" s="295"/>
      <c r="V1" s="226" t="s">
        <v>203</v>
      </c>
      <c r="W1" s="286"/>
      <c r="X1" s="286"/>
    </row>
    <row r="2" ht="24.75" customHeight="1" spans="1:24">
      <c r="A2" s="275" t="s">
        <v>204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86"/>
      <c r="X2" s="286"/>
    </row>
    <row r="3" s="74" customFormat="1" ht="24.75" customHeight="1" spans="1:24">
      <c r="A3" s="276"/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88"/>
      <c r="R3" s="288"/>
      <c r="S3" s="256"/>
      <c r="T3" s="256"/>
      <c r="U3" s="256"/>
      <c r="V3" s="302" t="s">
        <v>88</v>
      </c>
      <c r="W3" s="256"/>
      <c r="X3" s="256"/>
    </row>
    <row r="4" s="74" customFormat="1" ht="24.75" customHeight="1" spans="1:24">
      <c r="A4" s="250" t="s">
        <v>124</v>
      </c>
      <c r="B4" s="300" t="s">
        <v>89</v>
      </c>
      <c r="C4" s="197" t="s">
        <v>125</v>
      </c>
      <c r="D4" s="278" t="s">
        <v>91</v>
      </c>
      <c r="E4" s="278" t="s">
        <v>205</v>
      </c>
      <c r="F4" s="278"/>
      <c r="G4" s="278"/>
      <c r="H4" s="278"/>
      <c r="I4" s="126" t="s">
        <v>206</v>
      </c>
      <c r="J4" s="126"/>
      <c r="K4" s="126"/>
      <c r="L4" s="126"/>
      <c r="M4" s="126"/>
      <c r="N4" s="126"/>
      <c r="O4" s="126"/>
      <c r="P4" s="126"/>
      <c r="Q4" s="126"/>
      <c r="R4" s="126"/>
      <c r="S4" s="300" t="s">
        <v>207</v>
      </c>
      <c r="T4" s="126" t="s">
        <v>208</v>
      </c>
      <c r="U4" s="323" t="s">
        <v>209</v>
      </c>
      <c r="V4" s="126" t="s">
        <v>210</v>
      </c>
      <c r="W4" s="256"/>
      <c r="X4" s="256"/>
    </row>
    <row r="5" s="74" customFormat="1" ht="24.75" customHeight="1" spans="1:24">
      <c r="A5" s="250"/>
      <c r="B5" s="300"/>
      <c r="C5" s="197"/>
      <c r="D5" s="126"/>
      <c r="E5" s="357" t="s">
        <v>105</v>
      </c>
      <c r="F5" s="279" t="s">
        <v>211</v>
      </c>
      <c r="G5" s="279" t="s">
        <v>212</v>
      </c>
      <c r="H5" s="279" t="s">
        <v>213</v>
      </c>
      <c r="I5" s="279" t="s">
        <v>105</v>
      </c>
      <c r="J5" s="289" t="s">
        <v>214</v>
      </c>
      <c r="K5" s="289" t="s">
        <v>215</v>
      </c>
      <c r="L5" s="289" t="s">
        <v>216</v>
      </c>
      <c r="M5" s="326" t="s">
        <v>217</v>
      </c>
      <c r="N5" s="279" t="s">
        <v>218</v>
      </c>
      <c r="O5" s="279" t="s">
        <v>219</v>
      </c>
      <c r="P5" s="279" t="s">
        <v>220</v>
      </c>
      <c r="Q5" s="279" t="s">
        <v>221</v>
      </c>
      <c r="R5" s="328" t="s">
        <v>222</v>
      </c>
      <c r="S5" s="278"/>
      <c r="T5" s="126"/>
      <c r="U5" s="323"/>
      <c r="V5" s="126"/>
      <c r="W5" s="256"/>
      <c r="X5" s="256"/>
    </row>
    <row r="6" s="74" customFormat="1" ht="30.75" customHeight="1" spans="1:24">
      <c r="A6" s="250"/>
      <c r="B6" s="300"/>
      <c r="C6" s="197"/>
      <c r="D6" s="126"/>
      <c r="E6" s="293"/>
      <c r="F6" s="126"/>
      <c r="G6" s="126"/>
      <c r="H6" s="126"/>
      <c r="I6" s="126"/>
      <c r="J6" s="290"/>
      <c r="K6" s="290"/>
      <c r="L6" s="290"/>
      <c r="M6" s="289"/>
      <c r="N6" s="126"/>
      <c r="O6" s="126"/>
      <c r="P6" s="126"/>
      <c r="Q6" s="126"/>
      <c r="R6" s="278"/>
      <c r="S6" s="278"/>
      <c r="T6" s="126"/>
      <c r="U6" s="323"/>
      <c r="V6" s="126"/>
      <c r="W6" s="256"/>
      <c r="X6" s="256"/>
    </row>
    <row r="7" s="74" customFormat="1" ht="26" customHeight="1" spans="1:22">
      <c r="A7" s="126"/>
      <c r="B7" s="205" t="s">
        <v>105</v>
      </c>
      <c r="C7" s="127"/>
      <c r="D7" s="132">
        <v>18263450</v>
      </c>
      <c r="E7" s="132">
        <v>16266450</v>
      </c>
      <c r="F7" s="132">
        <v>13759130</v>
      </c>
      <c r="G7" s="132">
        <v>2459080</v>
      </c>
      <c r="H7" s="132">
        <v>48240</v>
      </c>
      <c r="I7" s="132">
        <v>1997000</v>
      </c>
      <c r="J7" s="132">
        <v>1997000</v>
      </c>
      <c r="K7" s="358"/>
      <c r="L7" s="358"/>
      <c r="M7" s="358"/>
      <c r="N7" s="116"/>
      <c r="O7" s="116"/>
      <c r="P7" s="116"/>
      <c r="Q7" s="116"/>
      <c r="R7" s="116"/>
      <c r="S7" s="116"/>
      <c r="T7" s="116"/>
      <c r="U7" s="116"/>
      <c r="V7" s="210"/>
    </row>
    <row r="8" s="74" customFormat="1" ht="26" customHeight="1" spans="1:24">
      <c r="A8" s="126"/>
      <c r="B8" s="161" t="s">
        <v>106</v>
      </c>
      <c r="C8" s="161" t="s">
        <v>107</v>
      </c>
      <c r="D8" s="132">
        <v>18263450</v>
      </c>
      <c r="E8" s="132">
        <v>16266450</v>
      </c>
      <c r="F8" s="132">
        <v>13759130</v>
      </c>
      <c r="G8" s="132">
        <v>2459080</v>
      </c>
      <c r="H8" s="132">
        <v>48240</v>
      </c>
      <c r="I8" s="132">
        <v>1997000</v>
      </c>
      <c r="J8" s="132">
        <v>1997000</v>
      </c>
      <c r="K8" s="132"/>
      <c r="L8" s="132"/>
      <c r="M8" s="132"/>
      <c r="N8" s="320"/>
      <c r="O8" s="320"/>
      <c r="P8" s="320"/>
      <c r="Q8" s="320"/>
      <c r="R8" s="320"/>
      <c r="S8" s="240"/>
      <c r="T8" s="240"/>
      <c r="U8" s="93"/>
      <c r="V8" s="240"/>
      <c r="W8" s="256"/>
      <c r="X8" s="256"/>
    </row>
    <row r="9" s="74" customFormat="1" ht="26" customHeight="1" spans="1:24">
      <c r="A9" s="130" t="s">
        <v>106</v>
      </c>
      <c r="B9" s="161" t="s">
        <v>106</v>
      </c>
      <c r="C9" s="131" t="s">
        <v>128</v>
      </c>
      <c r="D9" s="132">
        <v>46500</v>
      </c>
      <c r="E9" s="132">
        <v>46500</v>
      </c>
      <c r="F9" s="132">
        <v>0</v>
      </c>
      <c r="G9" s="132">
        <v>46500</v>
      </c>
      <c r="H9" s="132">
        <v>0</v>
      </c>
      <c r="I9" s="132">
        <v>0</v>
      </c>
      <c r="J9" s="132">
        <v>0</v>
      </c>
      <c r="K9" s="132"/>
      <c r="L9" s="132"/>
      <c r="M9" s="132"/>
      <c r="N9" s="320"/>
      <c r="O9" s="320"/>
      <c r="P9" s="320"/>
      <c r="Q9" s="320"/>
      <c r="R9" s="320"/>
      <c r="S9" s="240"/>
      <c r="T9" s="240"/>
      <c r="U9" s="93"/>
      <c r="V9" s="240"/>
      <c r="W9" s="256"/>
      <c r="X9" s="256"/>
    </row>
    <row r="10" s="74" customFormat="1" ht="26" customHeight="1" spans="1:24">
      <c r="A10" s="130" t="s">
        <v>129</v>
      </c>
      <c r="B10" s="161" t="s">
        <v>106</v>
      </c>
      <c r="C10" s="131" t="s">
        <v>130</v>
      </c>
      <c r="D10" s="132">
        <v>46500</v>
      </c>
      <c r="E10" s="132">
        <v>46500</v>
      </c>
      <c r="F10" s="132">
        <v>0</v>
      </c>
      <c r="G10" s="132">
        <v>46500</v>
      </c>
      <c r="H10" s="132">
        <v>0</v>
      </c>
      <c r="I10" s="132">
        <v>0</v>
      </c>
      <c r="J10" s="132">
        <v>0</v>
      </c>
      <c r="K10" s="132"/>
      <c r="L10" s="132"/>
      <c r="M10" s="132"/>
      <c r="N10" s="320"/>
      <c r="O10" s="320"/>
      <c r="P10" s="320"/>
      <c r="Q10" s="320"/>
      <c r="R10" s="320"/>
      <c r="S10" s="240"/>
      <c r="T10" s="240"/>
      <c r="U10" s="93"/>
      <c r="V10" s="240"/>
      <c r="W10" s="256"/>
      <c r="X10" s="256"/>
    </row>
    <row r="11" s="74" customFormat="1" ht="26" customHeight="1" spans="1:24">
      <c r="A11" s="130" t="s">
        <v>131</v>
      </c>
      <c r="B11" s="161" t="s">
        <v>106</v>
      </c>
      <c r="C11" s="131" t="s">
        <v>132</v>
      </c>
      <c r="D11" s="132">
        <v>46500</v>
      </c>
      <c r="E11" s="132">
        <v>46500</v>
      </c>
      <c r="F11" s="132">
        <v>0</v>
      </c>
      <c r="G11" s="132">
        <v>46500</v>
      </c>
      <c r="H11" s="132">
        <v>0</v>
      </c>
      <c r="I11" s="132">
        <v>0</v>
      </c>
      <c r="J11" s="132">
        <v>0</v>
      </c>
      <c r="K11" s="132"/>
      <c r="L11" s="132"/>
      <c r="M11" s="132"/>
      <c r="N11" s="320"/>
      <c r="O11" s="320"/>
      <c r="P11" s="320"/>
      <c r="Q11" s="320"/>
      <c r="R11" s="320"/>
      <c r="S11" s="240"/>
      <c r="T11" s="240"/>
      <c r="U11" s="93"/>
      <c r="V11" s="240"/>
      <c r="W11" s="256"/>
      <c r="X11" s="256"/>
    </row>
    <row r="12" s="74" customFormat="1" ht="26" customHeight="1" spans="1:24">
      <c r="A12" s="130" t="s">
        <v>133</v>
      </c>
      <c r="B12" s="161" t="s">
        <v>106</v>
      </c>
      <c r="C12" s="131" t="s">
        <v>134</v>
      </c>
      <c r="D12" s="132">
        <v>14083019</v>
      </c>
      <c r="E12" s="132">
        <v>12086019</v>
      </c>
      <c r="F12" s="132">
        <v>9625199</v>
      </c>
      <c r="G12" s="132">
        <v>2412580</v>
      </c>
      <c r="H12" s="132">
        <v>48240</v>
      </c>
      <c r="I12" s="132">
        <v>1997000</v>
      </c>
      <c r="J12" s="132">
        <v>1997000</v>
      </c>
      <c r="K12" s="132"/>
      <c r="L12" s="132"/>
      <c r="M12" s="132"/>
      <c r="N12" s="320"/>
      <c r="O12" s="320"/>
      <c r="P12" s="320"/>
      <c r="Q12" s="320"/>
      <c r="R12" s="320"/>
      <c r="S12" s="240"/>
      <c r="T12" s="240"/>
      <c r="U12" s="93"/>
      <c r="V12" s="240"/>
      <c r="W12" s="256"/>
      <c r="X12" s="256"/>
    </row>
    <row r="13" s="74" customFormat="1" ht="26" customHeight="1" spans="1:24">
      <c r="A13" s="130" t="s">
        <v>135</v>
      </c>
      <c r="B13" s="161" t="s">
        <v>106</v>
      </c>
      <c r="C13" s="131" t="s">
        <v>136</v>
      </c>
      <c r="D13" s="132">
        <v>12462668</v>
      </c>
      <c r="E13" s="132">
        <f>D13-I13</f>
        <v>10535668</v>
      </c>
      <c r="F13" s="132">
        <v>8604418</v>
      </c>
      <c r="G13" s="132">
        <v>1883010</v>
      </c>
      <c r="H13" s="132">
        <f>SUM(H14:H20)</f>
        <v>48240</v>
      </c>
      <c r="I13" s="132">
        <f>SUM(I14:I20)</f>
        <v>1927000</v>
      </c>
      <c r="J13" s="132">
        <f>SUM(J14:J20)</f>
        <v>1927000</v>
      </c>
      <c r="K13" s="132"/>
      <c r="L13" s="132"/>
      <c r="M13" s="132"/>
      <c r="N13" s="320"/>
      <c r="O13" s="320"/>
      <c r="P13" s="320"/>
      <c r="Q13" s="320"/>
      <c r="R13" s="320"/>
      <c r="S13" s="240"/>
      <c r="T13" s="240"/>
      <c r="U13" s="93"/>
      <c r="V13" s="240"/>
      <c r="W13" s="256"/>
      <c r="X13" s="256"/>
    </row>
    <row r="14" s="74" customFormat="1" ht="26" customHeight="1" spans="1:24">
      <c r="A14" s="130" t="s">
        <v>137</v>
      </c>
      <c r="B14" s="161" t="s">
        <v>106</v>
      </c>
      <c r="C14" s="131" t="s">
        <v>132</v>
      </c>
      <c r="D14" s="132">
        <v>7854323</v>
      </c>
      <c r="E14" s="132">
        <f t="shared" ref="E14:E20" si="0">D14-I14</f>
        <v>6107323</v>
      </c>
      <c r="F14" s="132">
        <f>E14-G14-H14</f>
        <v>5404860</v>
      </c>
      <c r="G14" s="132">
        <f>G13-G15-G16-G17-G18-G19-G20</f>
        <v>677623</v>
      </c>
      <c r="H14" s="132">
        <v>24840</v>
      </c>
      <c r="I14" s="132">
        <v>1747000</v>
      </c>
      <c r="J14" s="132">
        <v>1747000</v>
      </c>
      <c r="K14" s="132"/>
      <c r="L14" s="132"/>
      <c r="M14" s="132"/>
      <c r="N14" s="320"/>
      <c r="O14" s="320"/>
      <c r="P14" s="320"/>
      <c r="Q14" s="320"/>
      <c r="R14" s="320"/>
      <c r="S14" s="240"/>
      <c r="T14" s="240"/>
      <c r="U14" s="93"/>
      <c r="V14" s="240"/>
      <c r="W14" s="256"/>
      <c r="X14" s="256"/>
    </row>
    <row r="15" s="74" customFormat="1" ht="26" customHeight="1" spans="1:24">
      <c r="A15" s="130" t="s">
        <v>138</v>
      </c>
      <c r="B15" s="161" t="s">
        <v>106</v>
      </c>
      <c r="C15" s="131" t="s">
        <v>139</v>
      </c>
      <c r="D15" s="132">
        <v>1229534</v>
      </c>
      <c r="E15" s="132">
        <f t="shared" si="0"/>
        <v>1179534</v>
      </c>
      <c r="F15" s="132">
        <f t="shared" ref="F15:F20" si="1">E15-G15-H15</f>
        <v>948855</v>
      </c>
      <c r="G15" s="132">
        <v>230679</v>
      </c>
      <c r="H15" s="132">
        <v>0</v>
      </c>
      <c r="I15" s="132">
        <v>50000</v>
      </c>
      <c r="J15" s="132">
        <v>50000</v>
      </c>
      <c r="K15" s="132"/>
      <c r="L15" s="132"/>
      <c r="M15" s="132"/>
      <c r="N15" s="320"/>
      <c r="O15" s="320"/>
      <c r="P15" s="320"/>
      <c r="Q15" s="320"/>
      <c r="R15" s="320"/>
      <c r="S15" s="240"/>
      <c r="T15" s="240"/>
      <c r="U15" s="93"/>
      <c r="V15" s="240"/>
      <c r="W15" s="256"/>
      <c r="X15" s="256"/>
    </row>
    <row r="16" s="74" customFormat="1" ht="26" customHeight="1" spans="1:24">
      <c r="A16" s="130" t="s">
        <v>140</v>
      </c>
      <c r="B16" s="161" t="s">
        <v>106</v>
      </c>
      <c r="C16" s="131" t="s">
        <v>141</v>
      </c>
      <c r="D16" s="132">
        <v>1003070</v>
      </c>
      <c r="E16" s="132">
        <f t="shared" si="0"/>
        <v>1003070</v>
      </c>
      <c r="F16" s="132">
        <f t="shared" si="1"/>
        <v>804470</v>
      </c>
      <c r="G16" s="132">
        <v>198600</v>
      </c>
      <c r="H16" s="132">
        <v>0</v>
      </c>
      <c r="I16" s="132">
        <v>0</v>
      </c>
      <c r="J16" s="132">
        <v>0</v>
      </c>
      <c r="K16" s="132"/>
      <c r="L16" s="132"/>
      <c r="M16" s="132"/>
      <c r="N16" s="320"/>
      <c r="O16" s="320"/>
      <c r="P16" s="320"/>
      <c r="Q16" s="320"/>
      <c r="R16" s="320"/>
      <c r="S16" s="240"/>
      <c r="T16" s="240"/>
      <c r="U16" s="93"/>
      <c r="V16" s="240"/>
      <c r="W16" s="256"/>
      <c r="X16" s="256"/>
    </row>
    <row r="17" s="74" customFormat="1" ht="26" customHeight="1" spans="1:24">
      <c r="A17" s="130" t="s">
        <v>142</v>
      </c>
      <c r="B17" s="161" t="s">
        <v>106</v>
      </c>
      <c r="C17" s="131" t="s">
        <v>143</v>
      </c>
      <c r="D17" s="132">
        <v>377575</v>
      </c>
      <c r="E17" s="132">
        <f t="shared" si="0"/>
        <v>327575</v>
      </c>
      <c r="F17" s="132">
        <f t="shared" si="1"/>
        <v>0</v>
      </c>
      <c r="G17" s="132">
        <v>327575</v>
      </c>
      <c r="H17" s="132">
        <v>0</v>
      </c>
      <c r="I17" s="132">
        <v>50000</v>
      </c>
      <c r="J17" s="132">
        <v>50000</v>
      </c>
      <c r="K17" s="132"/>
      <c r="L17" s="132"/>
      <c r="M17" s="132"/>
      <c r="N17" s="320"/>
      <c r="O17" s="320"/>
      <c r="P17" s="320"/>
      <c r="Q17" s="320"/>
      <c r="R17" s="320"/>
      <c r="S17" s="240"/>
      <c r="T17" s="240"/>
      <c r="U17" s="93"/>
      <c r="V17" s="240"/>
      <c r="W17" s="256"/>
      <c r="X17" s="256"/>
    </row>
    <row r="18" s="74" customFormat="1" ht="26" customHeight="1" spans="1:24">
      <c r="A18" s="130" t="s">
        <v>144</v>
      </c>
      <c r="B18" s="161" t="s">
        <v>106</v>
      </c>
      <c r="C18" s="131" t="s">
        <v>145</v>
      </c>
      <c r="D18" s="132">
        <v>69000</v>
      </c>
      <c r="E18" s="132">
        <f t="shared" si="0"/>
        <v>69000</v>
      </c>
      <c r="F18" s="132">
        <f t="shared" si="1"/>
        <v>0</v>
      </c>
      <c r="G18" s="132">
        <v>69000</v>
      </c>
      <c r="H18" s="132">
        <v>0</v>
      </c>
      <c r="I18" s="132">
        <v>0</v>
      </c>
      <c r="J18" s="132">
        <v>0</v>
      </c>
      <c r="K18" s="132"/>
      <c r="L18" s="132"/>
      <c r="M18" s="132"/>
      <c r="N18" s="320"/>
      <c r="O18" s="320"/>
      <c r="P18" s="320"/>
      <c r="Q18" s="320"/>
      <c r="R18" s="320"/>
      <c r="S18" s="240"/>
      <c r="T18" s="240"/>
      <c r="U18" s="93"/>
      <c r="V18" s="240"/>
      <c r="W18" s="256"/>
      <c r="X18" s="256"/>
    </row>
    <row r="19" s="74" customFormat="1" ht="26" customHeight="1" spans="1:22">
      <c r="A19" s="130" t="s">
        <v>146</v>
      </c>
      <c r="B19" s="161" t="s">
        <v>106</v>
      </c>
      <c r="C19" s="131" t="s">
        <v>147</v>
      </c>
      <c r="D19" s="132">
        <v>30000</v>
      </c>
      <c r="E19" s="132">
        <f t="shared" si="0"/>
        <v>0</v>
      </c>
      <c r="F19" s="132">
        <f t="shared" si="1"/>
        <v>0</v>
      </c>
      <c r="G19" s="132">
        <v>0</v>
      </c>
      <c r="H19" s="132">
        <v>0</v>
      </c>
      <c r="I19" s="132">
        <v>30000</v>
      </c>
      <c r="J19" s="132">
        <v>30000</v>
      </c>
      <c r="K19" s="135"/>
      <c r="L19" s="135"/>
      <c r="M19" s="135"/>
      <c r="N19" s="136"/>
      <c r="O19" s="136"/>
      <c r="P19" s="136"/>
      <c r="Q19" s="136"/>
      <c r="R19" s="136"/>
      <c r="S19" s="136"/>
      <c r="T19" s="136"/>
      <c r="U19" s="136"/>
      <c r="V19" s="136"/>
    </row>
    <row r="20" s="74" customFormat="1" ht="26" customHeight="1" spans="1:22">
      <c r="A20" s="130" t="s">
        <v>148</v>
      </c>
      <c r="B20" s="161" t="s">
        <v>106</v>
      </c>
      <c r="C20" s="131" t="s">
        <v>149</v>
      </c>
      <c r="D20" s="132">
        <v>1899166</v>
      </c>
      <c r="E20" s="132">
        <f t="shared" si="0"/>
        <v>1849166</v>
      </c>
      <c r="F20" s="132">
        <f t="shared" si="1"/>
        <v>1446233</v>
      </c>
      <c r="G20" s="132">
        <v>379533</v>
      </c>
      <c r="H20" s="132">
        <v>23400</v>
      </c>
      <c r="I20" s="132">
        <v>50000</v>
      </c>
      <c r="J20" s="132">
        <v>50000</v>
      </c>
      <c r="K20" s="135"/>
      <c r="L20" s="135"/>
      <c r="M20" s="135"/>
      <c r="N20" s="136"/>
      <c r="O20" s="136"/>
      <c r="P20" s="136"/>
      <c r="Q20" s="136"/>
      <c r="R20" s="136"/>
      <c r="S20" s="136"/>
      <c r="T20" s="136"/>
      <c r="U20" s="136"/>
      <c r="V20" s="136"/>
    </row>
    <row r="21" s="74" customFormat="1" ht="26" customHeight="1" spans="1:22">
      <c r="A21" s="130" t="s">
        <v>150</v>
      </c>
      <c r="B21" s="161" t="s">
        <v>106</v>
      </c>
      <c r="C21" s="131" t="s">
        <v>151</v>
      </c>
      <c r="D21" s="132">
        <f>D22+D23</f>
        <v>1620351</v>
      </c>
      <c r="E21" s="132">
        <v>1550351</v>
      </c>
      <c r="F21" s="132">
        <v>1020781</v>
      </c>
      <c r="G21" s="132">
        <v>529570</v>
      </c>
      <c r="H21" s="132">
        <v>0</v>
      </c>
      <c r="I21" s="132">
        <v>70000</v>
      </c>
      <c r="J21" s="132">
        <v>70000</v>
      </c>
      <c r="K21" s="135"/>
      <c r="L21" s="135"/>
      <c r="M21" s="135"/>
      <c r="N21" s="136"/>
      <c r="O21" s="136"/>
      <c r="P21" s="136"/>
      <c r="Q21" s="136"/>
      <c r="R21" s="136"/>
      <c r="S21" s="136"/>
      <c r="T21" s="136"/>
      <c r="U21" s="136"/>
      <c r="V21" s="136"/>
    </row>
    <row r="22" s="74" customFormat="1" ht="26" customHeight="1" spans="1:22">
      <c r="A22" s="130" t="s">
        <v>152</v>
      </c>
      <c r="B22" s="161" t="s">
        <v>106</v>
      </c>
      <c r="C22" s="131" t="s">
        <v>132</v>
      </c>
      <c r="D22" s="132">
        <v>1550351</v>
      </c>
      <c r="E22" s="132">
        <v>1550351</v>
      </c>
      <c r="F22" s="132">
        <v>1020781</v>
      </c>
      <c r="G22" s="132">
        <v>529570</v>
      </c>
      <c r="H22" s="132">
        <v>0</v>
      </c>
      <c r="I22" s="132">
        <v>0</v>
      </c>
      <c r="J22" s="132">
        <v>0</v>
      </c>
      <c r="K22" s="135"/>
      <c r="L22" s="135"/>
      <c r="M22" s="135"/>
      <c r="N22" s="136"/>
      <c r="O22" s="136"/>
      <c r="P22" s="136"/>
      <c r="Q22" s="136"/>
      <c r="R22" s="136"/>
      <c r="S22" s="136"/>
      <c r="T22" s="136"/>
      <c r="U22" s="136"/>
      <c r="V22" s="136"/>
    </row>
    <row r="23" s="74" customFormat="1" ht="26" customHeight="1" spans="1:22">
      <c r="A23" s="130" t="s">
        <v>153</v>
      </c>
      <c r="B23" s="161" t="s">
        <v>106</v>
      </c>
      <c r="C23" s="131" t="s">
        <v>154</v>
      </c>
      <c r="D23" s="132">
        <v>70000</v>
      </c>
      <c r="E23" s="132">
        <v>0</v>
      </c>
      <c r="F23" s="132">
        <v>0</v>
      </c>
      <c r="G23" s="132">
        <v>0</v>
      </c>
      <c r="H23" s="132">
        <v>0</v>
      </c>
      <c r="I23" s="132">
        <v>70000</v>
      </c>
      <c r="J23" s="132">
        <v>70000</v>
      </c>
      <c r="K23" s="135"/>
      <c r="L23" s="135"/>
      <c r="M23" s="135"/>
      <c r="N23" s="136"/>
      <c r="O23" s="136"/>
      <c r="P23" s="136"/>
      <c r="Q23" s="136"/>
      <c r="R23" s="136"/>
      <c r="S23" s="136"/>
      <c r="T23" s="136"/>
      <c r="U23" s="136"/>
      <c r="V23" s="136"/>
    </row>
    <row r="24" s="74" customFormat="1" ht="26" customHeight="1" spans="1:22">
      <c r="A24" s="130" t="s">
        <v>155</v>
      </c>
      <c r="B24" s="161" t="s">
        <v>106</v>
      </c>
      <c r="C24" s="131" t="s">
        <v>156</v>
      </c>
      <c r="D24" s="132">
        <v>2397418</v>
      </c>
      <c r="E24" s="132">
        <v>2397418</v>
      </c>
      <c r="F24" s="132">
        <v>2397418</v>
      </c>
      <c r="G24" s="132">
        <v>0</v>
      </c>
      <c r="H24" s="132">
        <v>0</v>
      </c>
      <c r="I24" s="132">
        <v>0</v>
      </c>
      <c r="J24" s="132">
        <v>0</v>
      </c>
      <c r="K24" s="135"/>
      <c r="L24" s="135"/>
      <c r="M24" s="135"/>
      <c r="N24" s="136"/>
      <c r="O24" s="136"/>
      <c r="P24" s="136"/>
      <c r="Q24" s="136"/>
      <c r="R24" s="136"/>
      <c r="S24" s="136"/>
      <c r="T24" s="136"/>
      <c r="U24" s="136"/>
      <c r="V24" s="136"/>
    </row>
    <row r="25" s="74" customFormat="1" ht="26" customHeight="1" spans="1:22">
      <c r="A25" s="130" t="s">
        <v>157</v>
      </c>
      <c r="B25" s="161" t="s">
        <v>106</v>
      </c>
      <c r="C25" s="131" t="s">
        <v>158</v>
      </c>
      <c r="D25" s="132">
        <v>2136974</v>
      </c>
      <c r="E25" s="132">
        <v>2136974</v>
      </c>
      <c r="F25" s="132">
        <v>2136974</v>
      </c>
      <c r="G25" s="132">
        <v>0</v>
      </c>
      <c r="H25" s="132">
        <v>0</v>
      </c>
      <c r="I25" s="132">
        <v>0</v>
      </c>
      <c r="J25" s="132">
        <v>0</v>
      </c>
      <c r="K25" s="135"/>
      <c r="L25" s="135"/>
      <c r="M25" s="135"/>
      <c r="N25" s="136"/>
      <c r="O25" s="136"/>
      <c r="P25" s="136"/>
      <c r="Q25" s="136"/>
      <c r="R25" s="136"/>
      <c r="S25" s="136"/>
      <c r="T25" s="136"/>
      <c r="U25" s="136"/>
      <c r="V25" s="136"/>
    </row>
    <row r="26" s="74" customFormat="1" ht="26" customHeight="1" spans="1:22">
      <c r="A26" s="130" t="s">
        <v>159</v>
      </c>
      <c r="B26" s="161" t="s">
        <v>106</v>
      </c>
      <c r="C26" s="131" t="s">
        <v>160</v>
      </c>
      <c r="D26" s="132">
        <v>1424829</v>
      </c>
      <c r="E26" s="132">
        <v>1424829</v>
      </c>
      <c r="F26" s="132">
        <v>1424829</v>
      </c>
      <c r="G26" s="132">
        <v>0</v>
      </c>
      <c r="H26" s="132">
        <v>0</v>
      </c>
      <c r="I26" s="132">
        <v>0</v>
      </c>
      <c r="J26" s="132">
        <v>0</v>
      </c>
      <c r="K26" s="135"/>
      <c r="L26" s="135"/>
      <c r="M26" s="135"/>
      <c r="N26" s="136"/>
      <c r="O26" s="136"/>
      <c r="P26" s="136"/>
      <c r="Q26" s="136"/>
      <c r="R26" s="136"/>
      <c r="S26" s="136"/>
      <c r="T26" s="136"/>
      <c r="U26" s="136"/>
      <c r="V26" s="136"/>
    </row>
    <row r="27" s="74" customFormat="1" ht="26" customHeight="1" spans="1:22">
      <c r="A27" s="130" t="s">
        <v>161</v>
      </c>
      <c r="B27" s="161" t="s">
        <v>106</v>
      </c>
      <c r="C27" s="131" t="s">
        <v>162</v>
      </c>
      <c r="D27" s="132">
        <v>712415</v>
      </c>
      <c r="E27" s="132">
        <v>712415</v>
      </c>
      <c r="F27" s="132">
        <v>712415</v>
      </c>
      <c r="G27" s="132">
        <v>0</v>
      </c>
      <c r="H27" s="132">
        <v>0</v>
      </c>
      <c r="I27" s="132">
        <v>0</v>
      </c>
      <c r="J27" s="132">
        <v>0</v>
      </c>
      <c r="K27" s="135"/>
      <c r="L27" s="135"/>
      <c r="M27" s="135"/>
      <c r="N27" s="136"/>
      <c r="O27" s="136"/>
      <c r="P27" s="136"/>
      <c r="Q27" s="136"/>
      <c r="R27" s="136"/>
      <c r="S27" s="136"/>
      <c r="T27" s="136"/>
      <c r="U27" s="136"/>
      <c r="V27" s="136"/>
    </row>
    <row r="28" s="74" customFormat="1" ht="25" customHeight="1" spans="1:22">
      <c r="A28" s="130" t="s">
        <v>163</v>
      </c>
      <c r="B28" s="161" t="s">
        <v>106</v>
      </c>
      <c r="C28" s="131" t="s">
        <v>164</v>
      </c>
      <c r="D28" s="132">
        <v>260174</v>
      </c>
      <c r="E28" s="132">
        <v>260174</v>
      </c>
      <c r="F28" s="132">
        <v>260174</v>
      </c>
      <c r="G28" s="132">
        <v>0</v>
      </c>
      <c r="H28" s="132">
        <v>0</v>
      </c>
      <c r="I28" s="132">
        <v>0</v>
      </c>
      <c r="J28" s="132">
        <v>0</v>
      </c>
      <c r="K28" s="135"/>
      <c r="L28" s="135"/>
      <c r="M28" s="135"/>
      <c r="N28" s="136"/>
      <c r="O28" s="136"/>
      <c r="P28" s="136"/>
      <c r="Q28" s="136"/>
      <c r="R28" s="136"/>
      <c r="S28" s="136"/>
      <c r="T28" s="136"/>
      <c r="U28" s="136"/>
      <c r="V28" s="136"/>
    </row>
    <row r="29" s="74" customFormat="1" ht="25" customHeight="1" spans="1:22">
      <c r="A29" s="130" t="s">
        <v>165</v>
      </c>
      <c r="B29" s="161" t="s">
        <v>106</v>
      </c>
      <c r="C29" s="131" t="s">
        <v>166</v>
      </c>
      <c r="D29" s="132">
        <v>260174</v>
      </c>
      <c r="E29" s="132">
        <v>260174</v>
      </c>
      <c r="F29" s="132">
        <v>260174</v>
      </c>
      <c r="G29" s="132">
        <v>0</v>
      </c>
      <c r="H29" s="132">
        <v>0</v>
      </c>
      <c r="I29" s="132">
        <v>0</v>
      </c>
      <c r="J29" s="132">
        <v>0</v>
      </c>
      <c r="K29" s="135"/>
      <c r="L29" s="135"/>
      <c r="M29" s="135"/>
      <c r="N29" s="136"/>
      <c r="O29" s="136"/>
      <c r="P29" s="136"/>
      <c r="Q29" s="136"/>
      <c r="R29" s="136"/>
      <c r="S29" s="136"/>
      <c r="T29" s="136"/>
      <c r="U29" s="136"/>
      <c r="V29" s="136"/>
    </row>
    <row r="30" ht="25" customHeight="1" spans="1:22">
      <c r="A30" s="130" t="s">
        <v>167</v>
      </c>
      <c r="B30" s="161" t="s">
        <v>106</v>
      </c>
      <c r="C30" s="131" t="s">
        <v>168</v>
      </c>
      <c r="D30" s="132">
        <v>667890</v>
      </c>
      <c r="E30" s="132">
        <v>667890</v>
      </c>
      <c r="F30" s="132">
        <v>667890</v>
      </c>
      <c r="G30" s="132">
        <v>0</v>
      </c>
      <c r="H30" s="132">
        <v>0</v>
      </c>
      <c r="I30" s="132">
        <v>0</v>
      </c>
      <c r="J30" s="132">
        <v>0</v>
      </c>
      <c r="K30" s="135"/>
      <c r="L30" s="135"/>
      <c r="M30" s="135"/>
      <c r="N30" s="96"/>
      <c r="O30" s="96"/>
      <c r="P30" s="96"/>
      <c r="Q30" s="96"/>
      <c r="R30" s="96"/>
      <c r="S30" s="96"/>
      <c r="T30" s="96"/>
      <c r="U30" s="96"/>
      <c r="V30" s="96"/>
    </row>
    <row r="31" ht="25" customHeight="1" spans="1:22">
      <c r="A31" s="130" t="s">
        <v>169</v>
      </c>
      <c r="B31" s="161" t="s">
        <v>106</v>
      </c>
      <c r="C31" s="131" t="s">
        <v>170</v>
      </c>
      <c r="D31" s="132">
        <v>667890</v>
      </c>
      <c r="E31" s="132">
        <v>667890</v>
      </c>
      <c r="F31" s="132">
        <v>667890</v>
      </c>
      <c r="G31" s="132">
        <v>0</v>
      </c>
      <c r="H31" s="132">
        <v>0</v>
      </c>
      <c r="I31" s="132">
        <v>0</v>
      </c>
      <c r="J31" s="132">
        <v>0</v>
      </c>
      <c r="K31" s="135"/>
      <c r="L31" s="135"/>
      <c r="M31" s="135"/>
      <c r="N31" s="96"/>
      <c r="O31" s="96"/>
      <c r="P31" s="96"/>
      <c r="Q31" s="96"/>
      <c r="R31" s="96"/>
      <c r="S31" s="96"/>
      <c r="T31" s="96"/>
      <c r="U31" s="96"/>
      <c r="V31" s="96"/>
    </row>
    <row r="32" ht="25" customHeight="1" spans="1:22">
      <c r="A32" s="130" t="s">
        <v>171</v>
      </c>
      <c r="B32" s="161" t="s">
        <v>106</v>
      </c>
      <c r="C32" s="131" t="s">
        <v>172</v>
      </c>
      <c r="D32" s="132">
        <v>667890</v>
      </c>
      <c r="E32" s="132">
        <v>667890</v>
      </c>
      <c r="F32" s="132">
        <v>667890</v>
      </c>
      <c r="G32" s="132">
        <v>0</v>
      </c>
      <c r="H32" s="132">
        <v>0</v>
      </c>
      <c r="I32" s="132">
        <v>0</v>
      </c>
      <c r="J32" s="132">
        <v>0</v>
      </c>
      <c r="K32" s="135"/>
      <c r="L32" s="135"/>
      <c r="M32" s="135"/>
      <c r="N32" s="96"/>
      <c r="O32" s="96"/>
      <c r="P32" s="96"/>
      <c r="Q32" s="96"/>
      <c r="R32" s="96"/>
      <c r="S32" s="96"/>
      <c r="T32" s="96"/>
      <c r="U32" s="96"/>
      <c r="V32" s="96"/>
    </row>
    <row r="33" ht="25" customHeight="1" spans="1:22">
      <c r="A33" s="130">
        <v>221</v>
      </c>
      <c r="B33" s="161" t="s">
        <v>106</v>
      </c>
      <c r="C33" s="131" t="s">
        <v>173</v>
      </c>
      <c r="D33" s="132">
        <v>1068623</v>
      </c>
      <c r="E33" s="132">
        <v>1068623</v>
      </c>
      <c r="F33" s="132">
        <v>1068623</v>
      </c>
      <c r="G33" s="132">
        <v>0</v>
      </c>
      <c r="H33" s="132">
        <v>0</v>
      </c>
      <c r="I33" s="132">
        <v>0</v>
      </c>
      <c r="J33" s="132">
        <v>0</v>
      </c>
      <c r="K33" s="135"/>
      <c r="L33" s="135"/>
      <c r="M33" s="135"/>
      <c r="N33" s="96"/>
      <c r="O33" s="96"/>
      <c r="P33" s="96"/>
      <c r="Q33" s="96"/>
      <c r="R33" s="96"/>
      <c r="S33" s="96"/>
      <c r="T33" s="96"/>
      <c r="U33" s="96"/>
      <c r="V33" s="96"/>
    </row>
    <row r="34" ht="25" customHeight="1" spans="1:22">
      <c r="A34" s="130" t="s">
        <v>174</v>
      </c>
      <c r="B34" s="161" t="s">
        <v>106</v>
      </c>
      <c r="C34" s="131" t="s">
        <v>175</v>
      </c>
      <c r="D34" s="132">
        <v>1068623</v>
      </c>
      <c r="E34" s="132">
        <v>1068623</v>
      </c>
      <c r="F34" s="132">
        <v>1068623</v>
      </c>
      <c r="G34" s="132">
        <v>0</v>
      </c>
      <c r="H34" s="132">
        <v>0</v>
      </c>
      <c r="I34" s="132">
        <v>0</v>
      </c>
      <c r="J34" s="132">
        <v>0</v>
      </c>
      <c r="K34" s="135"/>
      <c r="L34" s="135"/>
      <c r="M34" s="135"/>
      <c r="N34" s="96"/>
      <c r="O34" s="96"/>
      <c r="P34" s="96"/>
      <c r="Q34" s="96"/>
      <c r="R34" s="96"/>
      <c r="S34" s="96"/>
      <c r="T34" s="96"/>
      <c r="U34" s="96"/>
      <c r="V34" s="96"/>
    </row>
    <row r="35" ht="25" customHeight="1" spans="1:22">
      <c r="A35" s="130" t="s">
        <v>176</v>
      </c>
      <c r="B35" s="161" t="s">
        <v>106</v>
      </c>
      <c r="C35" s="131" t="s">
        <v>177</v>
      </c>
      <c r="D35" s="132">
        <v>1068623</v>
      </c>
      <c r="E35" s="132">
        <v>1068623</v>
      </c>
      <c r="F35" s="132">
        <v>1068623</v>
      </c>
      <c r="G35" s="132">
        <v>0</v>
      </c>
      <c r="H35" s="132">
        <v>0</v>
      </c>
      <c r="I35" s="132">
        <v>0</v>
      </c>
      <c r="J35" s="132">
        <v>0</v>
      </c>
      <c r="K35" s="135"/>
      <c r="L35" s="135"/>
      <c r="M35" s="135"/>
      <c r="N35" s="96"/>
      <c r="O35" s="96"/>
      <c r="P35" s="96"/>
      <c r="Q35" s="96"/>
      <c r="R35" s="96"/>
      <c r="S35" s="96"/>
      <c r="T35" s="96"/>
      <c r="U35" s="96"/>
      <c r="V35" s="96"/>
    </row>
    <row r="36" ht="25" customHeight="1"/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showGridLines="0" showZeros="0" workbookViewId="0">
      <selection activeCell="A2" sqref="A2:G2"/>
    </sheetView>
  </sheetViews>
  <sheetFormatPr defaultColWidth="9.12222222222222" defaultRowHeight="11.25"/>
  <cols>
    <col min="1" max="1" width="22" style="75" customWidth="1"/>
    <col min="2" max="2" width="18.6666666666667" style="75" customWidth="1"/>
    <col min="3" max="3" width="66.1666666666667" style="75" customWidth="1"/>
    <col min="4" max="4" width="14.8777777777778" style="75" customWidth="1"/>
    <col min="5" max="7" width="21.5" style="75" customWidth="1"/>
    <col min="8" max="9" width="6.87777777777778" style="75" customWidth="1"/>
    <col min="10" max="16384" width="9.12222222222222" style="75"/>
  </cols>
  <sheetData>
    <row r="1" ht="24.75" customHeight="1" spans="1:9">
      <c r="A1" s="274"/>
      <c r="B1" s="274"/>
      <c r="C1" s="274"/>
      <c r="D1" s="274"/>
      <c r="E1" s="274"/>
      <c r="F1" s="274"/>
      <c r="G1" s="274" t="s">
        <v>223</v>
      </c>
      <c r="H1" s="286"/>
      <c r="I1" s="286"/>
    </row>
    <row r="2" ht="24.75" customHeight="1" spans="1:9">
      <c r="A2" s="275" t="s">
        <v>224</v>
      </c>
      <c r="B2" s="275"/>
      <c r="C2" s="275"/>
      <c r="D2" s="275"/>
      <c r="E2" s="275"/>
      <c r="F2" s="275"/>
      <c r="G2" s="275"/>
      <c r="H2" s="286"/>
      <c r="I2" s="286"/>
    </row>
    <row r="3" s="74" customFormat="1" ht="24.75" customHeight="1" spans="1:9">
      <c r="A3" s="276"/>
      <c r="B3" s="274"/>
      <c r="C3" s="274"/>
      <c r="D3" s="274"/>
      <c r="E3" s="274"/>
      <c r="F3" s="274"/>
      <c r="G3" s="274" t="s">
        <v>88</v>
      </c>
      <c r="H3" s="256"/>
      <c r="I3" s="256"/>
    </row>
    <row r="4" s="74" customFormat="1" ht="24.75" customHeight="1" spans="1:9">
      <c r="A4" s="250" t="s">
        <v>124</v>
      </c>
      <c r="B4" s="126" t="s">
        <v>89</v>
      </c>
      <c r="C4" s="85" t="s">
        <v>125</v>
      </c>
      <c r="D4" s="126" t="s">
        <v>91</v>
      </c>
      <c r="E4" s="126" t="s">
        <v>205</v>
      </c>
      <c r="F4" s="126"/>
      <c r="G4" s="126"/>
      <c r="H4" s="256"/>
      <c r="I4" s="256"/>
    </row>
    <row r="5" s="74" customFormat="1" ht="24.75" customHeight="1" spans="1:9">
      <c r="A5" s="250"/>
      <c r="B5" s="126"/>
      <c r="C5" s="85"/>
      <c r="D5" s="126"/>
      <c r="E5" s="126" t="s">
        <v>211</v>
      </c>
      <c r="F5" s="126" t="s">
        <v>212</v>
      </c>
      <c r="G5" s="126" t="s">
        <v>213</v>
      </c>
      <c r="H5" s="256"/>
      <c r="I5" s="256"/>
    </row>
    <row r="6" s="74" customFormat="1" ht="30.75" customHeight="1" spans="1:9">
      <c r="A6" s="250"/>
      <c r="B6" s="126"/>
      <c r="C6" s="85"/>
      <c r="D6" s="126"/>
      <c r="E6" s="126"/>
      <c r="F6" s="126"/>
      <c r="G6" s="126"/>
      <c r="H6" s="256"/>
      <c r="I6" s="256"/>
    </row>
    <row r="7" s="74" customFormat="1" ht="26" customHeight="1" spans="1:7">
      <c r="A7" s="126"/>
      <c r="B7" s="205" t="s">
        <v>105</v>
      </c>
      <c r="C7" s="127"/>
      <c r="D7" s="132">
        <v>16266450</v>
      </c>
      <c r="E7" s="132">
        <v>13759130</v>
      </c>
      <c r="F7" s="132">
        <v>2459080</v>
      </c>
      <c r="G7" s="132">
        <v>48240</v>
      </c>
    </row>
    <row r="8" s="74" customFormat="1" ht="26" customHeight="1" spans="1:9">
      <c r="A8" s="126"/>
      <c r="B8" s="161" t="s">
        <v>106</v>
      </c>
      <c r="C8" s="161" t="s">
        <v>107</v>
      </c>
      <c r="D8" s="132">
        <v>16266450</v>
      </c>
      <c r="E8" s="132">
        <v>13759130</v>
      </c>
      <c r="F8" s="132">
        <v>2459080</v>
      </c>
      <c r="G8" s="132">
        <v>48240</v>
      </c>
      <c r="H8" s="256"/>
      <c r="I8" s="256"/>
    </row>
    <row r="9" s="74" customFormat="1" ht="26" customHeight="1" spans="1:9">
      <c r="A9" s="130" t="s">
        <v>106</v>
      </c>
      <c r="B9" s="161" t="s">
        <v>106</v>
      </c>
      <c r="C9" s="131" t="s">
        <v>128</v>
      </c>
      <c r="D9" s="309">
        <v>46500</v>
      </c>
      <c r="E9" s="309">
        <v>0</v>
      </c>
      <c r="F9" s="309">
        <v>46500</v>
      </c>
      <c r="G9" s="309">
        <v>0</v>
      </c>
      <c r="H9" s="256"/>
      <c r="I9" s="256"/>
    </row>
    <row r="10" s="74" customFormat="1" ht="26" customHeight="1" spans="1:9">
      <c r="A10" s="130" t="s">
        <v>129</v>
      </c>
      <c r="B10" s="161" t="s">
        <v>106</v>
      </c>
      <c r="C10" s="131" t="s">
        <v>130</v>
      </c>
      <c r="D10" s="309">
        <v>46500</v>
      </c>
      <c r="E10" s="309">
        <v>0</v>
      </c>
      <c r="F10" s="309">
        <v>46500</v>
      </c>
      <c r="G10" s="309">
        <v>0</v>
      </c>
      <c r="H10" s="256"/>
      <c r="I10" s="256"/>
    </row>
    <row r="11" s="74" customFormat="1" ht="26" customHeight="1" spans="1:9">
      <c r="A11" s="130" t="s">
        <v>131</v>
      </c>
      <c r="B11" s="161" t="s">
        <v>106</v>
      </c>
      <c r="C11" s="131" t="s">
        <v>132</v>
      </c>
      <c r="D11" s="309">
        <v>46500</v>
      </c>
      <c r="E11" s="309">
        <v>0</v>
      </c>
      <c r="F11" s="309">
        <v>46500</v>
      </c>
      <c r="G11" s="309">
        <v>0</v>
      </c>
      <c r="H11" s="256"/>
      <c r="I11" s="256"/>
    </row>
    <row r="12" s="74" customFormat="1" ht="26" customHeight="1" spans="1:9">
      <c r="A12" s="130" t="s">
        <v>133</v>
      </c>
      <c r="B12" s="161" t="s">
        <v>106</v>
      </c>
      <c r="C12" s="131" t="s">
        <v>134</v>
      </c>
      <c r="D12" s="132">
        <v>12086019</v>
      </c>
      <c r="E12" s="132">
        <v>9625199</v>
      </c>
      <c r="F12" s="132">
        <v>2412580</v>
      </c>
      <c r="G12" s="132">
        <v>48240</v>
      </c>
      <c r="H12" s="256"/>
      <c r="I12" s="256"/>
    </row>
    <row r="13" s="74" customFormat="1" ht="26" customHeight="1" spans="1:9">
      <c r="A13" s="130" t="s">
        <v>135</v>
      </c>
      <c r="B13" s="161" t="s">
        <v>106</v>
      </c>
      <c r="C13" s="131" t="s">
        <v>136</v>
      </c>
      <c r="D13" s="132">
        <v>10535668</v>
      </c>
      <c r="E13" s="132">
        <v>8604418</v>
      </c>
      <c r="F13" s="132">
        <v>1883010</v>
      </c>
      <c r="G13" s="132">
        <v>48240</v>
      </c>
      <c r="H13" s="256"/>
      <c r="I13" s="256"/>
    </row>
    <row r="14" s="74" customFormat="1" ht="26" customHeight="1" spans="1:9">
      <c r="A14" s="130" t="s">
        <v>137</v>
      </c>
      <c r="B14" s="161" t="s">
        <v>106</v>
      </c>
      <c r="C14" s="131" t="s">
        <v>132</v>
      </c>
      <c r="D14" s="132">
        <v>6108703</v>
      </c>
      <c r="E14" s="132">
        <v>5404860</v>
      </c>
      <c r="F14" s="132">
        <v>677623</v>
      </c>
      <c r="G14" s="132">
        <v>24840</v>
      </c>
      <c r="H14" s="256"/>
      <c r="I14" s="256"/>
    </row>
    <row r="15" s="74" customFormat="1" ht="26" customHeight="1" spans="1:9">
      <c r="A15" s="130" t="s">
        <v>138</v>
      </c>
      <c r="B15" s="161" t="s">
        <v>106</v>
      </c>
      <c r="C15" s="131" t="s">
        <v>139</v>
      </c>
      <c r="D15" s="132">
        <v>1178954</v>
      </c>
      <c r="E15" s="132">
        <v>948855</v>
      </c>
      <c r="F15" s="132">
        <v>230679</v>
      </c>
      <c r="G15" s="132">
        <v>0</v>
      </c>
      <c r="H15" s="256"/>
      <c r="I15" s="256"/>
    </row>
    <row r="16" s="74" customFormat="1" ht="26" customHeight="1" spans="1:9">
      <c r="A16" s="130" t="s">
        <v>140</v>
      </c>
      <c r="B16" s="161" t="s">
        <v>106</v>
      </c>
      <c r="C16" s="131" t="s">
        <v>141</v>
      </c>
      <c r="D16" s="132">
        <v>1002489</v>
      </c>
      <c r="E16" s="132">
        <v>804470</v>
      </c>
      <c r="F16" s="132">
        <v>198600</v>
      </c>
      <c r="G16" s="132">
        <v>0</v>
      </c>
      <c r="H16" s="256"/>
      <c r="I16" s="256"/>
    </row>
    <row r="17" s="74" customFormat="1" ht="26" customHeight="1" spans="1:9">
      <c r="A17" s="130" t="s">
        <v>142</v>
      </c>
      <c r="B17" s="161" t="s">
        <v>106</v>
      </c>
      <c r="C17" s="131" t="s">
        <v>143</v>
      </c>
      <c r="D17" s="132">
        <v>327608</v>
      </c>
      <c r="E17" s="132">
        <v>0</v>
      </c>
      <c r="F17" s="132">
        <v>327575</v>
      </c>
      <c r="G17" s="132">
        <v>0</v>
      </c>
      <c r="H17" s="256"/>
      <c r="I17" s="256"/>
    </row>
    <row r="18" s="74" customFormat="1" ht="26" customHeight="1" spans="1:9">
      <c r="A18" s="130" t="s">
        <v>144</v>
      </c>
      <c r="B18" s="161" t="s">
        <v>106</v>
      </c>
      <c r="C18" s="131" t="s">
        <v>145</v>
      </c>
      <c r="D18" s="132">
        <v>69000</v>
      </c>
      <c r="E18" s="132">
        <v>0</v>
      </c>
      <c r="F18" s="132">
        <v>69000</v>
      </c>
      <c r="G18" s="132">
        <v>0</v>
      </c>
      <c r="H18" s="256"/>
      <c r="I18" s="256"/>
    </row>
    <row r="19" s="74" customFormat="1" ht="26" customHeight="1" spans="1:7">
      <c r="A19" s="130" t="s">
        <v>148</v>
      </c>
      <c r="B19" s="161" t="s">
        <v>106</v>
      </c>
      <c r="C19" s="131" t="s">
        <v>149</v>
      </c>
      <c r="D19" s="132">
        <v>1848914</v>
      </c>
      <c r="E19" s="132">
        <v>0</v>
      </c>
      <c r="F19" s="132">
        <v>0</v>
      </c>
      <c r="G19" s="132">
        <v>0</v>
      </c>
    </row>
    <row r="20" s="74" customFormat="1" ht="26" customHeight="1" spans="1:7">
      <c r="A20" s="130" t="s">
        <v>150</v>
      </c>
      <c r="B20" s="161" t="s">
        <v>106</v>
      </c>
      <c r="C20" s="131" t="s">
        <v>151</v>
      </c>
      <c r="D20" s="132">
        <v>1550351</v>
      </c>
      <c r="E20" s="132">
        <v>1020781</v>
      </c>
      <c r="F20" s="132">
        <v>529570</v>
      </c>
      <c r="G20" s="309">
        <v>0</v>
      </c>
    </row>
    <row r="21" s="74" customFormat="1" ht="26" customHeight="1" spans="1:7">
      <c r="A21" s="130" t="s">
        <v>152</v>
      </c>
      <c r="B21" s="161" t="s">
        <v>106</v>
      </c>
      <c r="C21" s="131" t="s">
        <v>132</v>
      </c>
      <c r="D21" s="132">
        <v>1550351</v>
      </c>
      <c r="E21" s="132">
        <v>1020781</v>
      </c>
      <c r="F21" s="132">
        <v>529570</v>
      </c>
      <c r="G21" s="309">
        <v>0</v>
      </c>
    </row>
    <row r="22" s="74" customFormat="1" ht="26" customHeight="1" spans="1:7">
      <c r="A22" s="130" t="s">
        <v>155</v>
      </c>
      <c r="B22" s="161" t="s">
        <v>106</v>
      </c>
      <c r="C22" s="131" t="s">
        <v>156</v>
      </c>
      <c r="D22" s="132">
        <v>2397418</v>
      </c>
      <c r="E22" s="132">
        <v>2397418</v>
      </c>
      <c r="F22" s="135"/>
      <c r="G22" s="309"/>
    </row>
    <row r="23" s="74" customFormat="1" ht="26" customHeight="1" spans="1:7">
      <c r="A23" s="130" t="s">
        <v>157</v>
      </c>
      <c r="B23" s="161" t="s">
        <v>106</v>
      </c>
      <c r="C23" s="131" t="s">
        <v>158</v>
      </c>
      <c r="D23" s="132">
        <v>2136974</v>
      </c>
      <c r="E23" s="132">
        <v>2136974</v>
      </c>
      <c r="F23" s="135"/>
      <c r="G23" s="135"/>
    </row>
    <row r="24" s="74" customFormat="1" ht="26" customHeight="1" spans="1:7">
      <c r="A24" s="130" t="s">
        <v>159</v>
      </c>
      <c r="B24" s="161" t="s">
        <v>106</v>
      </c>
      <c r="C24" s="131" t="s">
        <v>160</v>
      </c>
      <c r="D24" s="132">
        <v>1424829</v>
      </c>
      <c r="E24" s="132">
        <v>1424829</v>
      </c>
      <c r="F24" s="135"/>
      <c r="G24" s="135"/>
    </row>
    <row r="25" s="74" customFormat="1" ht="26" customHeight="1" spans="1:7">
      <c r="A25" s="130" t="s">
        <v>161</v>
      </c>
      <c r="B25" s="161" t="s">
        <v>106</v>
      </c>
      <c r="C25" s="131" t="s">
        <v>162</v>
      </c>
      <c r="D25" s="132">
        <v>712415</v>
      </c>
      <c r="E25" s="132">
        <v>712415</v>
      </c>
      <c r="F25" s="135"/>
      <c r="G25" s="135"/>
    </row>
    <row r="26" s="74" customFormat="1" ht="26" customHeight="1" spans="1:7">
      <c r="A26" s="130" t="s">
        <v>163</v>
      </c>
      <c r="B26" s="161" t="s">
        <v>106</v>
      </c>
      <c r="C26" s="131" t="s">
        <v>164</v>
      </c>
      <c r="D26" s="132">
        <v>260174</v>
      </c>
      <c r="E26" s="132">
        <v>260174</v>
      </c>
      <c r="F26" s="135"/>
      <c r="G26" s="135"/>
    </row>
    <row r="27" s="74" customFormat="1" ht="26" customHeight="1" spans="1:7">
      <c r="A27" s="130" t="s">
        <v>165</v>
      </c>
      <c r="B27" s="161" t="s">
        <v>106</v>
      </c>
      <c r="C27" s="131" t="s">
        <v>166</v>
      </c>
      <c r="D27" s="132">
        <v>260174</v>
      </c>
      <c r="E27" s="132">
        <v>260174</v>
      </c>
      <c r="F27" s="135"/>
      <c r="G27" s="135"/>
    </row>
    <row r="28" ht="26" customHeight="1" spans="1:7">
      <c r="A28" s="130" t="s">
        <v>167</v>
      </c>
      <c r="B28" s="161" t="s">
        <v>106</v>
      </c>
      <c r="C28" s="131" t="s">
        <v>168</v>
      </c>
      <c r="D28" s="132">
        <v>667890</v>
      </c>
      <c r="E28" s="132">
        <v>667890</v>
      </c>
      <c r="F28" s="135"/>
      <c r="G28" s="135"/>
    </row>
    <row r="29" ht="26" customHeight="1" spans="1:7">
      <c r="A29" s="130" t="s">
        <v>169</v>
      </c>
      <c r="B29" s="161" t="s">
        <v>106</v>
      </c>
      <c r="C29" s="131" t="s">
        <v>170</v>
      </c>
      <c r="D29" s="132">
        <v>667890</v>
      </c>
      <c r="E29" s="132">
        <v>667890</v>
      </c>
      <c r="F29" s="135"/>
      <c r="G29" s="135"/>
    </row>
    <row r="30" ht="26" customHeight="1" spans="1:7">
      <c r="A30" s="130" t="s">
        <v>171</v>
      </c>
      <c r="B30" s="161" t="s">
        <v>106</v>
      </c>
      <c r="C30" s="131" t="s">
        <v>172</v>
      </c>
      <c r="D30" s="132">
        <v>667890</v>
      </c>
      <c r="E30" s="132">
        <v>667890</v>
      </c>
      <c r="F30" s="135"/>
      <c r="G30" s="135"/>
    </row>
    <row r="31" ht="26" customHeight="1" spans="1:7">
      <c r="A31" s="130">
        <v>221</v>
      </c>
      <c r="B31" s="161" t="s">
        <v>106</v>
      </c>
      <c r="C31" s="131" t="s">
        <v>173</v>
      </c>
      <c r="D31" s="132">
        <v>1068623</v>
      </c>
      <c r="E31" s="132">
        <v>1068623</v>
      </c>
      <c r="F31" s="135"/>
      <c r="G31" s="135"/>
    </row>
    <row r="32" ht="26" customHeight="1" spans="1:7">
      <c r="A32" s="130" t="s">
        <v>174</v>
      </c>
      <c r="B32" s="161" t="s">
        <v>106</v>
      </c>
      <c r="C32" s="131" t="s">
        <v>175</v>
      </c>
      <c r="D32" s="132">
        <v>1068623</v>
      </c>
      <c r="E32" s="132">
        <v>1068623</v>
      </c>
      <c r="F32" s="135"/>
      <c r="G32" s="135"/>
    </row>
    <row r="33" ht="26" customHeight="1" spans="1:7">
      <c r="A33" s="130" t="s">
        <v>176</v>
      </c>
      <c r="B33" s="161" t="s">
        <v>106</v>
      </c>
      <c r="C33" s="131" t="s">
        <v>177</v>
      </c>
      <c r="D33" s="132">
        <v>1068623</v>
      </c>
      <c r="E33" s="132">
        <v>1068623</v>
      </c>
      <c r="F33" s="135"/>
      <c r="G33" s="135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8"/>
  <sheetViews>
    <sheetView showGridLines="0" showZeros="0" topLeftCell="A3" workbookViewId="0">
      <selection activeCell="D15" sqref="D15"/>
    </sheetView>
  </sheetViews>
  <sheetFormatPr defaultColWidth="6.62222222222222" defaultRowHeight="11.25"/>
  <cols>
    <col min="1" max="1" width="23.1666666666667" style="75" customWidth="1"/>
    <col min="2" max="2" width="14.8333333333333" style="75" customWidth="1"/>
    <col min="3" max="3" width="43" style="75" customWidth="1"/>
    <col min="4" max="4" width="17" style="75" customWidth="1"/>
    <col min="5" max="5" width="17.1222222222222" style="75" customWidth="1"/>
    <col min="6" max="6" width="16.1222222222222" style="75" customWidth="1"/>
    <col min="7" max="7" width="13.6222222222222" style="75" customWidth="1"/>
    <col min="8" max="8" width="12.8777777777778" style="75" customWidth="1"/>
    <col min="9" max="10" width="10.1222222222222" style="75" customWidth="1"/>
    <col min="11" max="11" width="13.3777777777778" style="75" customWidth="1"/>
    <col min="12" max="12" width="15.5" style="75" customWidth="1"/>
    <col min="13" max="13" width="10.1222222222222" style="75" customWidth="1"/>
    <col min="14" max="14" width="12.6222222222222" style="75" customWidth="1"/>
    <col min="15" max="15" width="11.6666666666667" style="75" customWidth="1"/>
    <col min="16" max="16" width="13" style="75" customWidth="1"/>
    <col min="17" max="18" width="13.1666666666667" style="75" customWidth="1"/>
    <col min="19" max="19" width="12.3777777777778" style="75" customWidth="1"/>
    <col min="20" max="20" width="13.8333333333333" style="75" customWidth="1"/>
    <col min="21" max="22" width="10.1222222222222" style="75" customWidth="1"/>
    <col min="23" max="23" width="16.5" style="75" customWidth="1"/>
    <col min="24" max="25" width="14.5" style="75" customWidth="1"/>
    <col min="26" max="26" width="12.3777777777778" style="211" customWidth="1"/>
    <col min="27" max="16384" width="6.62222222222222" style="75"/>
  </cols>
  <sheetData>
    <row r="1" s="286" customFormat="1" ht="23.1" customHeight="1" spans="1:256">
      <c r="A1" s="226"/>
      <c r="B1" s="226"/>
      <c r="C1" s="226"/>
      <c r="D1" s="226"/>
      <c r="E1" s="226"/>
      <c r="F1" s="226"/>
      <c r="G1" s="226"/>
      <c r="H1" s="226"/>
      <c r="I1" s="226"/>
      <c r="J1" s="226"/>
      <c r="L1" s="226"/>
      <c r="M1" s="226"/>
      <c r="N1" s="226"/>
      <c r="O1" s="226"/>
      <c r="P1" s="226"/>
      <c r="Q1" s="226"/>
      <c r="R1" s="226"/>
      <c r="S1" s="226"/>
      <c r="T1" s="335" t="s">
        <v>225</v>
      </c>
      <c r="U1" s="335"/>
      <c r="V1" s="335"/>
      <c r="W1" s="335"/>
      <c r="X1" s="335"/>
      <c r="Y1" s="335"/>
      <c r="Z1" s="354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246"/>
      <c r="AO1" s="246"/>
      <c r="AP1" s="246"/>
      <c r="AQ1" s="246"/>
      <c r="AR1" s="246"/>
      <c r="AS1" s="246"/>
      <c r="AT1" s="246"/>
      <c r="AU1" s="246"/>
      <c r="AV1" s="246"/>
      <c r="AW1" s="246"/>
      <c r="AX1" s="246"/>
      <c r="AY1" s="246"/>
      <c r="AZ1" s="246"/>
      <c r="BA1" s="246"/>
      <c r="BB1" s="246"/>
      <c r="BC1" s="246"/>
      <c r="BD1" s="246"/>
      <c r="BE1" s="246"/>
      <c r="BF1" s="246"/>
      <c r="BG1" s="246"/>
      <c r="BH1" s="246"/>
      <c r="BI1" s="246"/>
      <c r="BJ1" s="246"/>
      <c r="BK1" s="246"/>
      <c r="BL1" s="246"/>
      <c r="BM1" s="246"/>
      <c r="BN1" s="246"/>
      <c r="BO1" s="246"/>
      <c r="BP1" s="246"/>
      <c r="BQ1" s="246"/>
      <c r="BR1" s="246"/>
      <c r="BS1" s="246"/>
      <c r="BT1" s="246"/>
      <c r="BU1" s="246"/>
      <c r="BV1" s="246"/>
      <c r="BW1" s="246"/>
      <c r="BX1" s="246"/>
      <c r="BY1" s="246"/>
      <c r="BZ1" s="246"/>
      <c r="CA1" s="246"/>
      <c r="CB1" s="246"/>
      <c r="CC1" s="246"/>
      <c r="CD1" s="246"/>
      <c r="CE1" s="246"/>
      <c r="CF1" s="246"/>
      <c r="CG1" s="246"/>
      <c r="CH1" s="246"/>
      <c r="CI1" s="246"/>
      <c r="CJ1" s="246"/>
      <c r="CK1" s="246"/>
      <c r="CL1" s="246"/>
      <c r="CM1" s="246"/>
      <c r="CN1" s="246"/>
      <c r="CO1" s="246"/>
      <c r="CP1" s="246"/>
      <c r="CQ1" s="246"/>
      <c r="CR1" s="246"/>
      <c r="CS1" s="246"/>
      <c r="CT1" s="246"/>
      <c r="CU1" s="246"/>
      <c r="CV1" s="246"/>
      <c r="CW1" s="246"/>
      <c r="CX1" s="246"/>
      <c r="CY1" s="246"/>
      <c r="CZ1" s="246"/>
      <c r="DA1" s="246"/>
      <c r="DB1" s="246"/>
      <c r="DC1" s="246"/>
      <c r="DD1" s="246"/>
      <c r="DE1" s="246"/>
      <c r="DF1" s="246"/>
      <c r="DG1" s="246"/>
      <c r="DH1" s="246"/>
      <c r="DI1" s="246"/>
      <c r="DJ1" s="246"/>
      <c r="DK1" s="246"/>
      <c r="DL1" s="246"/>
      <c r="DM1" s="246"/>
      <c r="DN1" s="246"/>
      <c r="DO1" s="246"/>
      <c r="DP1" s="246"/>
      <c r="DQ1" s="246"/>
      <c r="DR1" s="246"/>
      <c r="DS1" s="246"/>
      <c r="DT1" s="246"/>
      <c r="DU1" s="246"/>
      <c r="DV1" s="246"/>
      <c r="DW1" s="246"/>
      <c r="DX1" s="246"/>
      <c r="DY1" s="246"/>
      <c r="DZ1" s="246"/>
      <c r="EA1" s="246"/>
      <c r="EB1" s="246"/>
      <c r="EC1" s="246"/>
      <c r="ED1" s="246"/>
      <c r="EE1" s="246"/>
      <c r="EF1" s="246"/>
      <c r="EG1" s="246"/>
      <c r="EH1" s="246"/>
      <c r="EI1" s="246"/>
      <c r="EJ1" s="246"/>
      <c r="EK1" s="246"/>
      <c r="EL1" s="246"/>
      <c r="EM1" s="246"/>
      <c r="EN1" s="246"/>
      <c r="EO1" s="246"/>
      <c r="EP1" s="246"/>
      <c r="EQ1" s="246"/>
      <c r="ER1" s="246"/>
      <c r="ES1" s="246"/>
      <c r="ET1" s="246"/>
      <c r="EU1" s="246"/>
      <c r="EV1" s="246"/>
      <c r="EW1" s="246"/>
      <c r="EX1" s="246"/>
      <c r="EY1" s="246"/>
      <c r="EZ1" s="246"/>
      <c r="FA1" s="246"/>
      <c r="FB1" s="246"/>
      <c r="FC1" s="246"/>
      <c r="FD1" s="246"/>
      <c r="FE1" s="246"/>
      <c r="FF1" s="246"/>
      <c r="FG1" s="246"/>
      <c r="FH1" s="246"/>
      <c r="FI1" s="246"/>
      <c r="FJ1" s="246"/>
      <c r="FK1" s="246"/>
      <c r="FL1" s="246"/>
      <c r="FM1" s="246"/>
      <c r="FN1" s="246"/>
      <c r="FO1" s="246"/>
      <c r="FP1" s="246"/>
      <c r="FQ1" s="246"/>
      <c r="FR1" s="246"/>
      <c r="FS1" s="246"/>
      <c r="FT1" s="246"/>
      <c r="FU1" s="246"/>
      <c r="FV1" s="246"/>
      <c r="FW1" s="246"/>
      <c r="FX1" s="246"/>
      <c r="FY1" s="246"/>
      <c r="FZ1" s="246"/>
      <c r="GA1" s="246"/>
      <c r="GB1" s="246"/>
      <c r="GC1" s="246"/>
      <c r="GD1" s="246"/>
      <c r="GE1" s="246"/>
      <c r="GF1" s="246"/>
      <c r="GG1" s="246"/>
      <c r="GH1" s="246"/>
      <c r="GI1" s="246"/>
      <c r="GJ1" s="246"/>
      <c r="GK1" s="246"/>
      <c r="GL1" s="246"/>
      <c r="GM1" s="246"/>
      <c r="GN1" s="246"/>
      <c r="GO1" s="246"/>
      <c r="GP1" s="246"/>
      <c r="GQ1" s="246"/>
      <c r="GR1" s="246"/>
      <c r="GS1" s="246"/>
      <c r="GT1" s="246"/>
      <c r="GU1" s="246"/>
      <c r="GV1" s="246"/>
      <c r="GW1" s="246"/>
      <c r="GX1" s="246"/>
      <c r="GY1" s="246"/>
      <c r="GZ1" s="246"/>
      <c r="HA1" s="246"/>
      <c r="HB1" s="246"/>
      <c r="HC1" s="246"/>
      <c r="HD1" s="246"/>
      <c r="HE1" s="246"/>
      <c r="HF1" s="246"/>
      <c r="HG1" s="246"/>
      <c r="HH1" s="246"/>
      <c r="HI1" s="246"/>
      <c r="HJ1" s="246"/>
      <c r="HK1" s="246"/>
      <c r="HL1" s="246"/>
      <c r="HM1" s="246"/>
      <c r="HN1" s="246"/>
      <c r="HO1" s="246"/>
      <c r="HP1" s="246"/>
      <c r="HQ1" s="246"/>
      <c r="HR1" s="246"/>
      <c r="HS1" s="246"/>
      <c r="HT1" s="246"/>
      <c r="HU1" s="246"/>
      <c r="HV1" s="246"/>
      <c r="HW1" s="246"/>
      <c r="HX1" s="246"/>
      <c r="HY1" s="246"/>
      <c r="HZ1" s="246"/>
      <c r="IA1" s="246"/>
      <c r="IB1" s="246"/>
      <c r="IC1" s="246"/>
      <c r="ID1" s="246"/>
      <c r="IE1" s="246"/>
      <c r="IF1" s="246"/>
      <c r="IG1" s="246"/>
      <c r="IH1" s="246"/>
      <c r="II1" s="246"/>
      <c r="IJ1" s="246"/>
      <c r="IK1" s="246"/>
      <c r="IL1" s="246"/>
      <c r="IM1" s="246"/>
      <c r="IN1" s="246"/>
      <c r="IO1" s="246"/>
      <c r="IP1" s="246"/>
      <c r="IQ1" s="246"/>
      <c r="IR1" s="246"/>
      <c r="IS1" s="246"/>
      <c r="IT1" s="246"/>
      <c r="IU1" s="246"/>
      <c r="IV1" s="246"/>
    </row>
    <row r="2" s="286" customFormat="1" ht="23.1" customHeight="1" spans="1:256">
      <c r="A2" s="275" t="s">
        <v>226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355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6"/>
      <c r="BX2" s="246"/>
      <c r="BY2" s="246"/>
      <c r="BZ2" s="246"/>
      <c r="CA2" s="246"/>
      <c r="CB2" s="246"/>
      <c r="CC2" s="246"/>
      <c r="CD2" s="246"/>
      <c r="CE2" s="246"/>
      <c r="CF2" s="246"/>
      <c r="CG2" s="246"/>
      <c r="CH2" s="246"/>
      <c r="CI2" s="246"/>
      <c r="CJ2" s="246"/>
      <c r="CK2" s="246"/>
      <c r="CL2" s="246"/>
      <c r="CM2" s="246"/>
      <c r="CN2" s="246"/>
      <c r="CO2" s="246"/>
      <c r="CP2" s="246"/>
      <c r="CQ2" s="246"/>
      <c r="CR2" s="246"/>
      <c r="CS2" s="246"/>
      <c r="CT2" s="246"/>
      <c r="CU2" s="246"/>
      <c r="CV2" s="246"/>
      <c r="CW2" s="246"/>
      <c r="CX2" s="246"/>
      <c r="CY2" s="246"/>
      <c r="CZ2" s="246"/>
      <c r="DA2" s="246"/>
      <c r="DB2" s="246"/>
      <c r="DC2" s="246"/>
      <c r="DD2" s="246"/>
      <c r="DE2" s="246"/>
      <c r="DF2" s="246"/>
      <c r="DG2" s="246"/>
      <c r="DH2" s="246"/>
      <c r="DI2" s="246"/>
      <c r="DJ2" s="246"/>
      <c r="DK2" s="246"/>
      <c r="DL2" s="246"/>
      <c r="DM2" s="246"/>
      <c r="DN2" s="246"/>
      <c r="DO2" s="246"/>
      <c r="DP2" s="246"/>
      <c r="DQ2" s="246"/>
      <c r="DR2" s="246"/>
      <c r="DS2" s="246"/>
      <c r="DT2" s="246"/>
      <c r="DU2" s="246"/>
      <c r="DV2" s="246"/>
      <c r="DW2" s="246"/>
      <c r="DX2" s="246"/>
      <c r="DY2" s="246"/>
      <c r="DZ2" s="246"/>
      <c r="EA2" s="246"/>
      <c r="EB2" s="246"/>
      <c r="EC2" s="246"/>
      <c r="ED2" s="246"/>
      <c r="EE2" s="246"/>
      <c r="EF2" s="246"/>
      <c r="EG2" s="246"/>
      <c r="EH2" s="246"/>
      <c r="EI2" s="246"/>
      <c r="EJ2" s="246"/>
      <c r="EK2" s="246"/>
      <c r="EL2" s="246"/>
      <c r="EM2" s="246"/>
      <c r="EN2" s="246"/>
      <c r="EO2" s="246"/>
      <c r="EP2" s="246"/>
      <c r="EQ2" s="246"/>
      <c r="ER2" s="246"/>
      <c r="ES2" s="246"/>
      <c r="ET2" s="246"/>
      <c r="EU2" s="246"/>
      <c r="EV2" s="246"/>
      <c r="EW2" s="246"/>
      <c r="EX2" s="246"/>
      <c r="EY2" s="246"/>
      <c r="EZ2" s="246"/>
      <c r="FA2" s="246"/>
      <c r="FB2" s="246"/>
      <c r="FC2" s="246"/>
      <c r="FD2" s="246"/>
      <c r="FE2" s="246"/>
      <c r="FF2" s="246"/>
      <c r="FG2" s="246"/>
      <c r="FH2" s="246"/>
      <c r="FI2" s="246"/>
      <c r="FJ2" s="246"/>
      <c r="FK2" s="246"/>
      <c r="FL2" s="246"/>
      <c r="FM2" s="246"/>
      <c r="FN2" s="246"/>
      <c r="FO2" s="246"/>
      <c r="FP2" s="246"/>
      <c r="FQ2" s="246"/>
      <c r="FR2" s="246"/>
      <c r="FS2" s="246"/>
      <c r="FT2" s="246"/>
      <c r="FU2" s="246"/>
      <c r="FV2" s="246"/>
      <c r="FW2" s="246"/>
      <c r="FX2" s="246"/>
      <c r="FY2" s="246"/>
      <c r="FZ2" s="246"/>
      <c r="GA2" s="246"/>
      <c r="GB2" s="246"/>
      <c r="GC2" s="246"/>
      <c r="GD2" s="246"/>
      <c r="GE2" s="246"/>
      <c r="GF2" s="246"/>
      <c r="GG2" s="246"/>
      <c r="GH2" s="246"/>
      <c r="GI2" s="246"/>
      <c r="GJ2" s="246"/>
      <c r="GK2" s="246"/>
      <c r="GL2" s="246"/>
      <c r="GM2" s="246"/>
      <c r="GN2" s="246"/>
      <c r="GO2" s="246"/>
      <c r="GP2" s="246"/>
      <c r="GQ2" s="246"/>
      <c r="GR2" s="246"/>
      <c r="GS2" s="246"/>
      <c r="GT2" s="246"/>
      <c r="GU2" s="246"/>
      <c r="GV2" s="246"/>
      <c r="GW2" s="246"/>
      <c r="GX2" s="246"/>
      <c r="GY2" s="246"/>
      <c r="GZ2" s="246"/>
      <c r="HA2" s="246"/>
      <c r="HB2" s="246"/>
      <c r="HC2" s="246"/>
      <c r="HD2" s="246"/>
      <c r="HE2" s="246"/>
      <c r="HF2" s="246"/>
      <c r="HG2" s="246"/>
      <c r="HH2" s="246"/>
      <c r="HI2" s="246"/>
      <c r="HJ2" s="246"/>
      <c r="HK2" s="246"/>
      <c r="HL2" s="246"/>
      <c r="HM2" s="246"/>
      <c r="HN2" s="246"/>
      <c r="HO2" s="246"/>
      <c r="HP2" s="246"/>
      <c r="HQ2" s="246"/>
      <c r="HR2" s="246"/>
      <c r="HS2" s="246"/>
      <c r="HT2" s="246"/>
      <c r="HU2" s="246"/>
      <c r="HV2" s="246"/>
      <c r="HW2" s="246"/>
      <c r="HX2" s="246"/>
      <c r="HY2" s="246"/>
      <c r="HZ2" s="246"/>
      <c r="IA2" s="246"/>
      <c r="IB2" s="246"/>
      <c r="IC2" s="246"/>
      <c r="ID2" s="246"/>
      <c r="IE2" s="246"/>
      <c r="IF2" s="246"/>
      <c r="IG2" s="246"/>
      <c r="IH2" s="246"/>
      <c r="II2" s="246"/>
      <c r="IJ2" s="246"/>
      <c r="IK2" s="246"/>
      <c r="IL2" s="246"/>
      <c r="IM2" s="246"/>
      <c r="IN2" s="246"/>
      <c r="IO2" s="246"/>
      <c r="IP2" s="246"/>
      <c r="IQ2" s="246"/>
      <c r="IR2" s="246"/>
      <c r="IS2" s="246"/>
      <c r="IT2" s="246"/>
      <c r="IU2" s="246"/>
      <c r="IV2" s="246"/>
    </row>
    <row r="3" s="256" customFormat="1" ht="44.25" customHeight="1" spans="4:256">
      <c r="D3" s="227"/>
      <c r="E3" s="227"/>
      <c r="F3" s="227"/>
      <c r="G3" s="227"/>
      <c r="H3" s="227"/>
      <c r="I3" s="227"/>
      <c r="J3" s="227"/>
      <c r="L3" s="346"/>
      <c r="M3" s="346"/>
      <c r="N3" s="274"/>
      <c r="O3" s="227"/>
      <c r="P3" s="347"/>
      <c r="Q3" s="227"/>
      <c r="R3" s="227"/>
      <c r="S3" s="346"/>
      <c r="U3" s="348"/>
      <c r="V3" s="348"/>
      <c r="W3" s="348"/>
      <c r="X3" s="349" t="s">
        <v>88</v>
      </c>
      <c r="Y3" s="348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6"/>
      <c r="AZ3" s="246"/>
      <c r="BA3" s="246"/>
      <c r="BB3" s="246"/>
      <c r="BC3" s="246"/>
      <c r="BD3" s="246"/>
      <c r="BE3" s="246"/>
      <c r="BF3" s="246"/>
      <c r="BG3" s="246"/>
      <c r="BH3" s="246"/>
      <c r="BI3" s="246"/>
      <c r="BJ3" s="246"/>
      <c r="BK3" s="246"/>
      <c r="BL3" s="246"/>
      <c r="BM3" s="246"/>
      <c r="BN3" s="246"/>
      <c r="BO3" s="246"/>
      <c r="BP3" s="246"/>
      <c r="BQ3" s="246"/>
      <c r="BR3" s="246"/>
      <c r="BS3" s="246"/>
      <c r="BT3" s="246"/>
      <c r="BU3" s="246"/>
      <c r="BV3" s="246"/>
      <c r="BW3" s="246"/>
      <c r="BX3" s="246"/>
      <c r="BY3" s="246"/>
      <c r="BZ3" s="246"/>
      <c r="CA3" s="246"/>
      <c r="CB3" s="246"/>
      <c r="CC3" s="246"/>
      <c r="CD3" s="246"/>
      <c r="CE3" s="246"/>
      <c r="CF3" s="246"/>
      <c r="CG3" s="246"/>
      <c r="CH3" s="246"/>
      <c r="CI3" s="246"/>
      <c r="CJ3" s="246"/>
      <c r="CK3" s="246"/>
      <c r="CL3" s="246"/>
      <c r="CM3" s="246"/>
      <c r="CN3" s="246"/>
      <c r="CO3" s="246"/>
      <c r="CP3" s="246"/>
      <c r="CQ3" s="246"/>
      <c r="CR3" s="246"/>
      <c r="CS3" s="246"/>
      <c r="CT3" s="246"/>
      <c r="CU3" s="246"/>
      <c r="CV3" s="246"/>
      <c r="CW3" s="246"/>
      <c r="CX3" s="246"/>
      <c r="CY3" s="246"/>
      <c r="CZ3" s="246"/>
      <c r="DA3" s="246"/>
      <c r="DB3" s="246"/>
      <c r="DC3" s="246"/>
      <c r="DD3" s="246"/>
      <c r="DE3" s="246"/>
      <c r="DF3" s="246"/>
      <c r="DG3" s="246"/>
      <c r="DH3" s="246"/>
      <c r="DI3" s="246"/>
      <c r="DJ3" s="246"/>
      <c r="DK3" s="246"/>
      <c r="DL3" s="246"/>
      <c r="DM3" s="246"/>
      <c r="DN3" s="246"/>
      <c r="DO3" s="246"/>
      <c r="DP3" s="246"/>
      <c r="DQ3" s="246"/>
      <c r="DR3" s="246"/>
      <c r="DS3" s="246"/>
      <c r="DT3" s="246"/>
      <c r="DU3" s="246"/>
      <c r="DV3" s="246"/>
      <c r="DW3" s="246"/>
      <c r="DX3" s="246"/>
      <c r="DY3" s="246"/>
      <c r="DZ3" s="246"/>
      <c r="EA3" s="246"/>
      <c r="EB3" s="246"/>
      <c r="EC3" s="246"/>
      <c r="ED3" s="246"/>
      <c r="EE3" s="246"/>
      <c r="EF3" s="246"/>
      <c r="EG3" s="246"/>
      <c r="EH3" s="246"/>
      <c r="EI3" s="246"/>
      <c r="EJ3" s="246"/>
      <c r="EK3" s="246"/>
      <c r="EL3" s="246"/>
      <c r="EM3" s="246"/>
      <c r="EN3" s="246"/>
      <c r="EO3" s="246"/>
      <c r="EP3" s="246"/>
      <c r="EQ3" s="246"/>
      <c r="ER3" s="246"/>
      <c r="ES3" s="246"/>
      <c r="ET3" s="246"/>
      <c r="EU3" s="246"/>
      <c r="EV3" s="246"/>
      <c r="EW3" s="246"/>
      <c r="EX3" s="246"/>
      <c r="EY3" s="246"/>
      <c r="EZ3" s="246"/>
      <c r="FA3" s="246"/>
      <c r="FB3" s="246"/>
      <c r="FC3" s="246"/>
      <c r="FD3" s="246"/>
      <c r="FE3" s="246"/>
      <c r="FF3" s="246"/>
      <c r="FG3" s="246"/>
      <c r="FH3" s="246"/>
      <c r="FI3" s="246"/>
      <c r="FJ3" s="246"/>
      <c r="FK3" s="246"/>
      <c r="FL3" s="246"/>
      <c r="FM3" s="246"/>
      <c r="FN3" s="246"/>
      <c r="FO3" s="246"/>
      <c r="FP3" s="246"/>
      <c r="FQ3" s="246"/>
      <c r="FR3" s="246"/>
      <c r="FS3" s="246"/>
      <c r="FT3" s="246"/>
      <c r="FU3" s="246"/>
      <c r="FV3" s="246"/>
      <c r="FW3" s="246"/>
      <c r="FX3" s="246"/>
      <c r="FY3" s="246"/>
      <c r="FZ3" s="246"/>
      <c r="GA3" s="246"/>
      <c r="GB3" s="246"/>
      <c r="GC3" s="246"/>
      <c r="GD3" s="246"/>
      <c r="GE3" s="246"/>
      <c r="GF3" s="246"/>
      <c r="GG3" s="246"/>
      <c r="GH3" s="246"/>
      <c r="GI3" s="246"/>
      <c r="GJ3" s="246"/>
      <c r="GK3" s="246"/>
      <c r="GL3" s="246"/>
      <c r="GM3" s="246"/>
      <c r="GN3" s="246"/>
      <c r="GO3" s="246"/>
      <c r="GP3" s="246"/>
      <c r="GQ3" s="246"/>
      <c r="GR3" s="246"/>
      <c r="GS3" s="246"/>
      <c r="GT3" s="246"/>
      <c r="GU3" s="246"/>
      <c r="GV3" s="246"/>
      <c r="GW3" s="246"/>
      <c r="GX3" s="246"/>
      <c r="GY3" s="246"/>
      <c r="GZ3" s="246"/>
      <c r="HA3" s="246"/>
      <c r="HB3" s="246"/>
      <c r="HC3" s="246"/>
      <c r="HD3" s="246"/>
      <c r="HE3" s="246"/>
      <c r="HF3" s="246"/>
      <c r="HG3" s="246"/>
      <c r="HH3" s="246"/>
      <c r="HI3" s="246"/>
      <c r="HJ3" s="246"/>
      <c r="HK3" s="246"/>
      <c r="HL3" s="246"/>
      <c r="HM3" s="246"/>
      <c r="HN3" s="246"/>
      <c r="HO3" s="246"/>
      <c r="HP3" s="246"/>
      <c r="HQ3" s="246"/>
      <c r="HR3" s="246"/>
      <c r="HS3" s="246"/>
      <c r="HT3" s="246"/>
      <c r="HU3" s="246"/>
      <c r="HV3" s="246"/>
      <c r="HW3" s="246"/>
      <c r="HX3" s="246"/>
      <c r="HY3" s="246"/>
      <c r="HZ3" s="246"/>
      <c r="IA3" s="246"/>
      <c r="IB3" s="246"/>
      <c r="IC3" s="246"/>
      <c r="ID3" s="246"/>
      <c r="IE3" s="246"/>
      <c r="IF3" s="246"/>
      <c r="IG3" s="246"/>
      <c r="IH3" s="246"/>
      <c r="II3" s="246"/>
      <c r="IJ3" s="246"/>
      <c r="IK3" s="246"/>
      <c r="IL3" s="246"/>
      <c r="IM3" s="246"/>
      <c r="IN3" s="246"/>
      <c r="IO3" s="246"/>
      <c r="IP3" s="246"/>
      <c r="IQ3" s="246"/>
      <c r="IR3" s="246"/>
      <c r="IS3" s="246"/>
      <c r="IT3" s="246"/>
      <c r="IU3" s="246"/>
      <c r="IV3" s="246"/>
    </row>
    <row r="4" s="256" customFormat="1" ht="23.1" customHeight="1" spans="1:256">
      <c r="A4" s="126" t="s">
        <v>124</v>
      </c>
      <c r="B4" s="126" t="s">
        <v>89</v>
      </c>
      <c r="C4" s="126" t="s">
        <v>125</v>
      </c>
      <c r="D4" s="278" t="s">
        <v>126</v>
      </c>
      <c r="E4" s="126" t="s">
        <v>227</v>
      </c>
      <c r="F4" s="126"/>
      <c r="G4" s="126"/>
      <c r="H4" s="126"/>
      <c r="I4" s="126"/>
      <c r="J4" s="126"/>
      <c r="K4" s="126" t="s">
        <v>228</v>
      </c>
      <c r="L4" s="126"/>
      <c r="M4" s="126"/>
      <c r="N4" s="126"/>
      <c r="O4" s="126"/>
      <c r="P4" s="126"/>
      <c r="Q4" s="126"/>
      <c r="R4" s="86"/>
      <c r="S4" s="86" t="s">
        <v>229</v>
      </c>
      <c r="T4" s="350" t="s">
        <v>230</v>
      </c>
      <c r="U4" s="351"/>
      <c r="V4" s="351"/>
      <c r="W4" s="351"/>
      <c r="X4" s="351"/>
      <c r="Y4" s="356"/>
      <c r="Z4" s="355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6"/>
      <c r="BH4" s="246"/>
      <c r="BI4" s="246"/>
      <c r="BJ4" s="246"/>
      <c r="BK4" s="246"/>
      <c r="BL4" s="246"/>
      <c r="BM4" s="246"/>
      <c r="BN4" s="246"/>
      <c r="BO4" s="246"/>
      <c r="BP4" s="246"/>
      <c r="BQ4" s="246"/>
      <c r="BR4" s="246"/>
      <c r="BS4" s="246"/>
      <c r="BT4" s="246"/>
      <c r="BU4" s="246"/>
      <c r="BV4" s="246"/>
      <c r="BW4" s="246"/>
      <c r="BX4" s="246"/>
      <c r="BY4" s="246"/>
      <c r="BZ4" s="246"/>
      <c r="CA4" s="246"/>
      <c r="CB4" s="246"/>
      <c r="CC4" s="246"/>
      <c r="CD4" s="246"/>
      <c r="CE4" s="246"/>
      <c r="CF4" s="246"/>
      <c r="CG4" s="246"/>
      <c r="CH4" s="246"/>
      <c r="CI4" s="246"/>
      <c r="CJ4" s="246"/>
      <c r="CK4" s="246"/>
      <c r="CL4" s="246"/>
      <c r="CM4" s="246"/>
      <c r="CN4" s="246"/>
      <c r="CO4" s="246"/>
      <c r="CP4" s="246"/>
      <c r="CQ4" s="246"/>
      <c r="CR4" s="246"/>
      <c r="CS4" s="246"/>
      <c r="CT4" s="246"/>
      <c r="CU4" s="246"/>
      <c r="CV4" s="246"/>
      <c r="CW4" s="246"/>
      <c r="CX4" s="246"/>
      <c r="CY4" s="246"/>
      <c r="CZ4" s="246"/>
      <c r="DA4" s="246"/>
      <c r="DB4" s="246"/>
      <c r="DC4" s="246"/>
      <c r="DD4" s="246"/>
      <c r="DE4" s="246"/>
      <c r="DF4" s="246"/>
      <c r="DG4" s="246"/>
      <c r="DH4" s="246"/>
      <c r="DI4" s="246"/>
      <c r="DJ4" s="246"/>
      <c r="DK4" s="246"/>
      <c r="DL4" s="246"/>
      <c r="DM4" s="246"/>
      <c r="DN4" s="246"/>
      <c r="DO4" s="246"/>
      <c r="DP4" s="246"/>
      <c r="DQ4" s="246"/>
      <c r="DR4" s="246"/>
      <c r="DS4" s="246"/>
      <c r="DT4" s="246"/>
      <c r="DU4" s="246"/>
      <c r="DV4" s="246"/>
      <c r="DW4" s="246"/>
      <c r="DX4" s="246"/>
      <c r="DY4" s="246"/>
      <c r="DZ4" s="246"/>
      <c r="EA4" s="246"/>
      <c r="EB4" s="246"/>
      <c r="EC4" s="246"/>
      <c r="ED4" s="246"/>
      <c r="EE4" s="246"/>
      <c r="EF4" s="246"/>
      <c r="EG4" s="246"/>
      <c r="EH4" s="246"/>
      <c r="EI4" s="246"/>
      <c r="EJ4" s="246"/>
      <c r="EK4" s="246"/>
      <c r="EL4" s="246"/>
      <c r="EM4" s="246"/>
      <c r="EN4" s="246"/>
      <c r="EO4" s="246"/>
      <c r="EP4" s="246"/>
      <c r="EQ4" s="246"/>
      <c r="ER4" s="246"/>
      <c r="ES4" s="246"/>
      <c r="ET4" s="246"/>
      <c r="EU4" s="246"/>
      <c r="EV4" s="246"/>
      <c r="EW4" s="246"/>
      <c r="EX4" s="246"/>
      <c r="EY4" s="246"/>
      <c r="EZ4" s="246"/>
      <c r="FA4" s="246"/>
      <c r="FB4" s="246"/>
      <c r="FC4" s="246"/>
      <c r="FD4" s="246"/>
      <c r="FE4" s="246"/>
      <c r="FF4" s="246"/>
      <c r="FG4" s="246"/>
      <c r="FH4" s="246"/>
      <c r="FI4" s="246"/>
      <c r="FJ4" s="246"/>
      <c r="FK4" s="246"/>
      <c r="FL4" s="246"/>
      <c r="FM4" s="246"/>
      <c r="FN4" s="246"/>
      <c r="FO4" s="246"/>
      <c r="FP4" s="246"/>
      <c r="FQ4" s="246"/>
      <c r="FR4" s="246"/>
      <c r="FS4" s="246"/>
      <c r="FT4" s="246"/>
      <c r="FU4" s="246"/>
      <c r="FV4" s="246"/>
      <c r="FW4" s="246"/>
      <c r="FX4" s="246"/>
      <c r="FY4" s="246"/>
      <c r="FZ4" s="246"/>
      <c r="GA4" s="246"/>
      <c r="GB4" s="246"/>
      <c r="GC4" s="246"/>
      <c r="GD4" s="246"/>
      <c r="GE4" s="246"/>
      <c r="GF4" s="246"/>
      <c r="GG4" s="246"/>
      <c r="GH4" s="246"/>
      <c r="GI4" s="246"/>
      <c r="GJ4" s="246"/>
      <c r="GK4" s="246"/>
      <c r="GL4" s="246"/>
      <c r="GM4" s="246"/>
      <c r="GN4" s="246"/>
      <c r="GO4" s="246"/>
      <c r="GP4" s="246"/>
      <c r="GQ4" s="246"/>
      <c r="GR4" s="246"/>
      <c r="GS4" s="246"/>
      <c r="GT4" s="246"/>
      <c r="GU4" s="246"/>
      <c r="GV4" s="246"/>
      <c r="GW4" s="246"/>
      <c r="GX4" s="246"/>
      <c r="GY4" s="246"/>
      <c r="GZ4" s="246"/>
      <c r="HA4" s="246"/>
      <c r="HB4" s="246"/>
      <c r="HC4" s="246"/>
      <c r="HD4" s="246"/>
      <c r="HE4" s="246"/>
      <c r="HF4" s="246"/>
      <c r="HG4" s="246"/>
      <c r="HH4" s="246"/>
      <c r="HI4" s="246"/>
      <c r="HJ4" s="246"/>
      <c r="HK4" s="246"/>
      <c r="HL4" s="246"/>
      <c r="HM4" s="246"/>
      <c r="HN4" s="246"/>
      <c r="HO4" s="246"/>
      <c r="HP4" s="246"/>
      <c r="HQ4" s="246"/>
      <c r="HR4" s="246"/>
      <c r="HS4" s="246"/>
      <c r="HT4" s="246"/>
      <c r="HU4" s="246"/>
      <c r="HV4" s="246"/>
      <c r="HW4" s="246"/>
      <c r="HX4" s="246"/>
      <c r="HY4" s="246"/>
      <c r="HZ4" s="246"/>
      <c r="IA4" s="246"/>
      <c r="IB4" s="246"/>
      <c r="IC4" s="246"/>
      <c r="ID4" s="246"/>
      <c r="IE4" s="246"/>
      <c r="IF4" s="246"/>
      <c r="IG4" s="246"/>
      <c r="IH4" s="246"/>
      <c r="II4" s="246"/>
      <c r="IJ4" s="246"/>
      <c r="IK4" s="246"/>
      <c r="IL4" s="246"/>
      <c r="IM4" s="246"/>
      <c r="IN4" s="246"/>
      <c r="IO4" s="246"/>
      <c r="IP4" s="246"/>
      <c r="IQ4" s="246"/>
      <c r="IR4" s="246"/>
      <c r="IS4" s="246"/>
      <c r="IT4" s="246"/>
      <c r="IU4" s="246"/>
      <c r="IV4" s="246"/>
    </row>
    <row r="5" s="256" customFormat="1" ht="19.5" customHeight="1" spans="1:256">
      <c r="A5" s="126"/>
      <c r="B5" s="126"/>
      <c r="C5" s="126"/>
      <c r="D5" s="278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86"/>
      <c r="S5" s="86"/>
      <c r="T5" s="328"/>
      <c r="U5" s="352"/>
      <c r="V5" s="352"/>
      <c r="W5" s="352"/>
      <c r="X5" s="352"/>
      <c r="Y5" s="357"/>
      <c r="Z5" s="355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6"/>
      <c r="BR5" s="246"/>
      <c r="BS5" s="246"/>
      <c r="BT5" s="246"/>
      <c r="BU5" s="246"/>
      <c r="BV5" s="246"/>
      <c r="BW5" s="246"/>
      <c r="BX5" s="246"/>
      <c r="BY5" s="246"/>
      <c r="BZ5" s="246"/>
      <c r="CA5" s="246"/>
      <c r="CB5" s="246"/>
      <c r="CC5" s="246"/>
      <c r="CD5" s="246"/>
      <c r="CE5" s="246"/>
      <c r="CF5" s="246"/>
      <c r="CG5" s="246"/>
      <c r="CH5" s="246"/>
      <c r="CI5" s="246"/>
      <c r="CJ5" s="246"/>
      <c r="CK5" s="246"/>
      <c r="CL5" s="246"/>
      <c r="CM5" s="246"/>
      <c r="CN5" s="246"/>
      <c r="CO5" s="246"/>
      <c r="CP5" s="246"/>
      <c r="CQ5" s="246"/>
      <c r="CR5" s="246"/>
      <c r="CS5" s="246"/>
      <c r="CT5" s="246"/>
      <c r="CU5" s="246"/>
      <c r="CV5" s="246"/>
      <c r="CW5" s="246"/>
      <c r="CX5" s="246"/>
      <c r="CY5" s="246"/>
      <c r="CZ5" s="246"/>
      <c r="DA5" s="246"/>
      <c r="DB5" s="246"/>
      <c r="DC5" s="246"/>
      <c r="DD5" s="246"/>
      <c r="DE5" s="246"/>
      <c r="DF5" s="246"/>
      <c r="DG5" s="246"/>
      <c r="DH5" s="246"/>
      <c r="DI5" s="246"/>
      <c r="DJ5" s="246"/>
      <c r="DK5" s="246"/>
      <c r="DL5" s="246"/>
      <c r="DM5" s="246"/>
      <c r="DN5" s="246"/>
      <c r="DO5" s="246"/>
      <c r="DP5" s="246"/>
      <c r="DQ5" s="246"/>
      <c r="DR5" s="246"/>
      <c r="DS5" s="246"/>
      <c r="DT5" s="246"/>
      <c r="DU5" s="246"/>
      <c r="DV5" s="246"/>
      <c r="DW5" s="246"/>
      <c r="DX5" s="246"/>
      <c r="DY5" s="246"/>
      <c r="DZ5" s="246"/>
      <c r="EA5" s="246"/>
      <c r="EB5" s="246"/>
      <c r="EC5" s="246"/>
      <c r="ED5" s="246"/>
      <c r="EE5" s="246"/>
      <c r="EF5" s="246"/>
      <c r="EG5" s="246"/>
      <c r="EH5" s="246"/>
      <c r="EI5" s="246"/>
      <c r="EJ5" s="246"/>
      <c r="EK5" s="246"/>
      <c r="EL5" s="246"/>
      <c r="EM5" s="246"/>
      <c r="EN5" s="246"/>
      <c r="EO5" s="246"/>
      <c r="EP5" s="246"/>
      <c r="EQ5" s="246"/>
      <c r="ER5" s="246"/>
      <c r="ES5" s="246"/>
      <c r="ET5" s="246"/>
      <c r="EU5" s="246"/>
      <c r="EV5" s="246"/>
      <c r="EW5" s="246"/>
      <c r="EX5" s="246"/>
      <c r="EY5" s="246"/>
      <c r="EZ5" s="246"/>
      <c r="FA5" s="246"/>
      <c r="FB5" s="246"/>
      <c r="FC5" s="246"/>
      <c r="FD5" s="246"/>
      <c r="FE5" s="246"/>
      <c r="FF5" s="246"/>
      <c r="FG5" s="246"/>
      <c r="FH5" s="246"/>
      <c r="FI5" s="246"/>
      <c r="FJ5" s="246"/>
      <c r="FK5" s="246"/>
      <c r="FL5" s="246"/>
      <c r="FM5" s="246"/>
      <c r="FN5" s="246"/>
      <c r="FO5" s="246"/>
      <c r="FP5" s="246"/>
      <c r="FQ5" s="246"/>
      <c r="FR5" s="246"/>
      <c r="FS5" s="246"/>
      <c r="FT5" s="246"/>
      <c r="FU5" s="246"/>
      <c r="FV5" s="246"/>
      <c r="FW5" s="246"/>
      <c r="FX5" s="246"/>
      <c r="FY5" s="246"/>
      <c r="FZ5" s="246"/>
      <c r="GA5" s="246"/>
      <c r="GB5" s="246"/>
      <c r="GC5" s="246"/>
      <c r="GD5" s="246"/>
      <c r="GE5" s="246"/>
      <c r="GF5" s="246"/>
      <c r="GG5" s="246"/>
      <c r="GH5" s="246"/>
      <c r="GI5" s="246"/>
      <c r="GJ5" s="246"/>
      <c r="GK5" s="246"/>
      <c r="GL5" s="246"/>
      <c r="GM5" s="246"/>
      <c r="GN5" s="246"/>
      <c r="GO5" s="246"/>
      <c r="GP5" s="246"/>
      <c r="GQ5" s="246"/>
      <c r="GR5" s="246"/>
      <c r="GS5" s="246"/>
      <c r="GT5" s="246"/>
      <c r="GU5" s="246"/>
      <c r="GV5" s="246"/>
      <c r="GW5" s="246"/>
      <c r="GX5" s="246"/>
      <c r="GY5" s="246"/>
      <c r="GZ5" s="246"/>
      <c r="HA5" s="246"/>
      <c r="HB5" s="246"/>
      <c r="HC5" s="246"/>
      <c r="HD5" s="246"/>
      <c r="HE5" s="246"/>
      <c r="HF5" s="246"/>
      <c r="HG5" s="246"/>
      <c r="HH5" s="246"/>
      <c r="HI5" s="246"/>
      <c r="HJ5" s="246"/>
      <c r="HK5" s="246"/>
      <c r="HL5" s="246"/>
      <c r="HM5" s="246"/>
      <c r="HN5" s="246"/>
      <c r="HO5" s="246"/>
      <c r="HP5" s="246"/>
      <c r="HQ5" s="246"/>
      <c r="HR5" s="246"/>
      <c r="HS5" s="246"/>
      <c r="HT5" s="246"/>
      <c r="HU5" s="246"/>
      <c r="HV5" s="246"/>
      <c r="HW5" s="246"/>
      <c r="HX5" s="246"/>
      <c r="HY5" s="246"/>
      <c r="HZ5" s="246"/>
      <c r="IA5" s="246"/>
      <c r="IB5" s="246"/>
      <c r="IC5" s="246"/>
      <c r="ID5" s="246"/>
      <c r="IE5" s="246"/>
      <c r="IF5" s="246"/>
      <c r="IG5" s="246"/>
      <c r="IH5" s="246"/>
      <c r="II5" s="246"/>
      <c r="IJ5" s="246"/>
      <c r="IK5" s="246"/>
      <c r="IL5" s="246"/>
      <c r="IM5" s="246"/>
      <c r="IN5" s="246"/>
      <c r="IO5" s="246"/>
      <c r="IP5" s="246"/>
      <c r="IQ5" s="246"/>
      <c r="IR5" s="246"/>
      <c r="IS5" s="246"/>
      <c r="IT5" s="246"/>
      <c r="IU5" s="246"/>
      <c r="IV5" s="246"/>
    </row>
    <row r="6" s="256" customFormat="1" ht="50.25" customHeight="1" spans="1:256">
      <c r="A6" s="126"/>
      <c r="B6" s="126"/>
      <c r="C6" s="126"/>
      <c r="D6" s="126"/>
      <c r="E6" s="294" t="s">
        <v>105</v>
      </c>
      <c r="F6" s="294" t="s">
        <v>231</v>
      </c>
      <c r="G6" s="294" t="s">
        <v>232</v>
      </c>
      <c r="H6" s="294" t="s">
        <v>233</v>
      </c>
      <c r="I6" s="294" t="s">
        <v>234</v>
      </c>
      <c r="J6" s="294" t="s">
        <v>235</v>
      </c>
      <c r="K6" s="82" t="s">
        <v>105</v>
      </c>
      <c r="L6" s="82" t="s">
        <v>236</v>
      </c>
      <c r="M6" s="82" t="s">
        <v>237</v>
      </c>
      <c r="N6" s="294" t="s">
        <v>238</v>
      </c>
      <c r="O6" s="294" t="s">
        <v>239</v>
      </c>
      <c r="P6" s="294" t="s">
        <v>240</v>
      </c>
      <c r="Q6" s="294" t="s">
        <v>241</v>
      </c>
      <c r="R6" s="327" t="s">
        <v>242</v>
      </c>
      <c r="S6" s="126"/>
      <c r="T6" s="269" t="s">
        <v>105</v>
      </c>
      <c r="U6" s="269" t="s">
        <v>243</v>
      </c>
      <c r="V6" s="269" t="s">
        <v>244</v>
      </c>
      <c r="W6" s="269" t="s">
        <v>245</v>
      </c>
      <c r="X6" s="269" t="s">
        <v>246</v>
      </c>
      <c r="Y6" s="156" t="s">
        <v>230</v>
      </c>
      <c r="Z6" s="355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6"/>
      <c r="AR6" s="246"/>
      <c r="AS6" s="246"/>
      <c r="AT6" s="246"/>
      <c r="AU6" s="246"/>
      <c r="AV6" s="246"/>
      <c r="AW6" s="246"/>
      <c r="AX6" s="246"/>
      <c r="AY6" s="246"/>
      <c r="AZ6" s="246"/>
      <c r="BA6" s="246"/>
      <c r="BB6" s="246"/>
      <c r="BC6" s="246"/>
      <c r="BD6" s="246"/>
      <c r="BE6" s="246"/>
      <c r="BF6" s="246"/>
      <c r="BG6" s="246"/>
      <c r="BH6" s="246"/>
      <c r="BI6" s="246"/>
      <c r="BJ6" s="246"/>
      <c r="BK6" s="246"/>
      <c r="BL6" s="246"/>
      <c r="BM6" s="246"/>
      <c r="BN6" s="246"/>
      <c r="BO6" s="246"/>
      <c r="BP6" s="246"/>
      <c r="BQ6" s="246"/>
      <c r="BR6" s="246"/>
      <c r="BS6" s="246"/>
      <c r="BT6" s="246"/>
      <c r="BU6" s="246"/>
      <c r="BV6" s="246"/>
      <c r="BW6" s="246"/>
      <c r="BX6" s="246"/>
      <c r="BY6" s="246"/>
      <c r="BZ6" s="246"/>
      <c r="CA6" s="246"/>
      <c r="CB6" s="246"/>
      <c r="CC6" s="246"/>
      <c r="CD6" s="246"/>
      <c r="CE6" s="246"/>
      <c r="CF6" s="246"/>
      <c r="CG6" s="246"/>
      <c r="CH6" s="246"/>
      <c r="CI6" s="246"/>
      <c r="CJ6" s="246"/>
      <c r="CK6" s="246"/>
      <c r="CL6" s="246"/>
      <c r="CM6" s="246"/>
      <c r="CN6" s="246"/>
      <c r="CO6" s="246"/>
      <c r="CP6" s="246"/>
      <c r="CQ6" s="246"/>
      <c r="CR6" s="246"/>
      <c r="CS6" s="246"/>
      <c r="CT6" s="246"/>
      <c r="CU6" s="246"/>
      <c r="CV6" s="246"/>
      <c r="CW6" s="246"/>
      <c r="CX6" s="246"/>
      <c r="CY6" s="246"/>
      <c r="CZ6" s="246"/>
      <c r="DA6" s="246"/>
      <c r="DB6" s="246"/>
      <c r="DC6" s="246"/>
      <c r="DD6" s="246"/>
      <c r="DE6" s="246"/>
      <c r="DF6" s="246"/>
      <c r="DG6" s="246"/>
      <c r="DH6" s="246"/>
      <c r="DI6" s="246"/>
      <c r="DJ6" s="246"/>
      <c r="DK6" s="246"/>
      <c r="DL6" s="246"/>
      <c r="DM6" s="246"/>
      <c r="DN6" s="246"/>
      <c r="DO6" s="246"/>
      <c r="DP6" s="246"/>
      <c r="DQ6" s="246"/>
      <c r="DR6" s="246"/>
      <c r="DS6" s="246"/>
      <c r="DT6" s="246"/>
      <c r="DU6" s="246"/>
      <c r="DV6" s="246"/>
      <c r="DW6" s="246"/>
      <c r="DX6" s="246"/>
      <c r="DY6" s="246"/>
      <c r="DZ6" s="246"/>
      <c r="EA6" s="246"/>
      <c r="EB6" s="246"/>
      <c r="EC6" s="246"/>
      <c r="ED6" s="246"/>
      <c r="EE6" s="246"/>
      <c r="EF6" s="246"/>
      <c r="EG6" s="246"/>
      <c r="EH6" s="246"/>
      <c r="EI6" s="246"/>
      <c r="EJ6" s="246"/>
      <c r="EK6" s="246"/>
      <c r="EL6" s="246"/>
      <c r="EM6" s="246"/>
      <c r="EN6" s="246"/>
      <c r="EO6" s="246"/>
      <c r="EP6" s="246"/>
      <c r="EQ6" s="246"/>
      <c r="ER6" s="246"/>
      <c r="ES6" s="246"/>
      <c r="ET6" s="246"/>
      <c r="EU6" s="246"/>
      <c r="EV6" s="246"/>
      <c r="EW6" s="246"/>
      <c r="EX6" s="246"/>
      <c r="EY6" s="246"/>
      <c r="EZ6" s="246"/>
      <c r="FA6" s="246"/>
      <c r="FB6" s="246"/>
      <c r="FC6" s="246"/>
      <c r="FD6" s="246"/>
      <c r="FE6" s="246"/>
      <c r="FF6" s="246"/>
      <c r="FG6" s="246"/>
      <c r="FH6" s="246"/>
      <c r="FI6" s="246"/>
      <c r="FJ6" s="246"/>
      <c r="FK6" s="246"/>
      <c r="FL6" s="246"/>
      <c r="FM6" s="246"/>
      <c r="FN6" s="246"/>
      <c r="FO6" s="246"/>
      <c r="FP6" s="246"/>
      <c r="FQ6" s="246"/>
      <c r="FR6" s="246"/>
      <c r="FS6" s="246"/>
      <c r="FT6" s="246"/>
      <c r="FU6" s="246"/>
      <c r="FV6" s="246"/>
      <c r="FW6" s="246"/>
      <c r="FX6" s="246"/>
      <c r="FY6" s="246"/>
      <c r="FZ6" s="246"/>
      <c r="GA6" s="246"/>
      <c r="GB6" s="246"/>
      <c r="GC6" s="246"/>
      <c r="GD6" s="246"/>
      <c r="GE6" s="246"/>
      <c r="GF6" s="246"/>
      <c r="GG6" s="246"/>
      <c r="GH6" s="246"/>
      <c r="GI6" s="246"/>
      <c r="GJ6" s="246"/>
      <c r="GK6" s="246"/>
      <c r="GL6" s="246"/>
      <c r="GM6" s="246"/>
      <c r="GN6" s="246"/>
      <c r="GO6" s="246"/>
      <c r="GP6" s="246"/>
      <c r="GQ6" s="246"/>
      <c r="GR6" s="246"/>
      <c r="GS6" s="246"/>
      <c r="GT6" s="246"/>
      <c r="GU6" s="246"/>
      <c r="GV6" s="246"/>
      <c r="GW6" s="246"/>
      <c r="GX6" s="246"/>
      <c r="GY6" s="246"/>
      <c r="GZ6" s="246"/>
      <c r="HA6" s="246"/>
      <c r="HB6" s="246"/>
      <c r="HC6" s="246"/>
      <c r="HD6" s="246"/>
      <c r="HE6" s="246"/>
      <c r="HF6" s="246"/>
      <c r="HG6" s="246"/>
      <c r="HH6" s="246"/>
      <c r="HI6" s="246"/>
      <c r="HJ6" s="246"/>
      <c r="HK6" s="246"/>
      <c r="HL6" s="246"/>
      <c r="HM6" s="246"/>
      <c r="HN6" s="246"/>
      <c r="HO6" s="246"/>
      <c r="HP6" s="246"/>
      <c r="HQ6" s="246"/>
      <c r="HR6" s="246"/>
      <c r="HS6" s="246"/>
      <c r="HT6" s="246"/>
      <c r="HU6" s="246"/>
      <c r="HV6" s="246"/>
      <c r="HW6" s="246"/>
      <c r="HX6" s="246"/>
      <c r="HY6" s="246"/>
      <c r="HZ6" s="246"/>
      <c r="IA6" s="246"/>
      <c r="IB6" s="246"/>
      <c r="IC6" s="246"/>
      <c r="ID6" s="246"/>
      <c r="IE6" s="246"/>
      <c r="IF6" s="246"/>
      <c r="IG6" s="246"/>
      <c r="IH6" s="246"/>
      <c r="II6" s="246"/>
      <c r="IJ6" s="246"/>
      <c r="IK6" s="246"/>
      <c r="IL6" s="246"/>
      <c r="IM6" s="246"/>
      <c r="IN6" s="246"/>
      <c r="IO6" s="246"/>
      <c r="IP6" s="246"/>
      <c r="IQ6" s="246"/>
      <c r="IR6" s="246"/>
      <c r="IS6" s="246"/>
      <c r="IT6" s="246"/>
      <c r="IU6" s="246"/>
      <c r="IV6" s="246"/>
    </row>
    <row r="7" s="256" customFormat="1" ht="32" customHeight="1" spans="1:256">
      <c r="A7" s="126"/>
      <c r="B7" s="205" t="s">
        <v>105</v>
      </c>
      <c r="C7" s="127"/>
      <c r="D7" s="132">
        <v>13759130</v>
      </c>
      <c r="E7" s="128">
        <v>9378425</v>
      </c>
      <c r="F7" s="128">
        <v>5678844</v>
      </c>
      <c r="G7" s="128">
        <v>3226344</v>
      </c>
      <c r="H7" s="128">
        <f>H8+H13</f>
        <v>0</v>
      </c>
      <c r="I7" s="128">
        <v>473237</v>
      </c>
      <c r="J7" s="128"/>
      <c r="K7" s="128">
        <v>3065308</v>
      </c>
      <c r="L7" s="132">
        <v>1424829</v>
      </c>
      <c r="M7" s="132">
        <v>712415</v>
      </c>
      <c r="N7" s="132">
        <v>667890</v>
      </c>
      <c r="O7" s="128"/>
      <c r="P7" s="128">
        <v>89053</v>
      </c>
      <c r="Q7" s="128">
        <v>48348</v>
      </c>
      <c r="R7" s="128">
        <v>122773</v>
      </c>
      <c r="S7" s="132">
        <v>1068623</v>
      </c>
      <c r="T7" s="128">
        <v>246774</v>
      </c>
      <c r="U7" s="128">
        <f>U8+U13</f>
        <v>0</v>
      </c>
      <c r="V7" s="128">
        <f>V8+V13</f>
        <v>0</v>
      </c>
      <c r="W7" s="128">
        <v>85183</v>
      </c>
      <c r="X7" s="128">
        <v>141971</v>
      </c>
      <c r="Y7" s="128">
        <v>19620</v>
      </c>
      <c r="Z7" s="246"/>
      <c r="AA7" s="246"/>
      <c r="AB7" s="246"/>
      <c r="AC7" s="246"/>
      <c r="AD7" s="246"/>
      <c r="AE7" s="246"/>
      <c r="AF7" s="246"/>
      <c r="AG7" s="246"/>
      <c r="AH7" s="246"/>
      <c r="AI7" s="246"/>
      <c r="AJ7" s="246"/>
      <c r="AK7" s="246"/>
      <c r="AL7" s="246"/>
      <c r="AM7" s="246"/>
      <c r="AN7" s="246"/>
      <c r="AO7" s="246"/>
      <c r="AP7" s="246"/>
      <c r="AQ7" s="246"/>
      <c r="AR7" s="246"/>
      <c r="AS7" s="246"/>
      <c r="AT7" s="246"/>
      <c r="AU7" s="246"/>
      <c r="AV7" s="246"/>
      <c r="AW7" s="246"/>
      <c r="AX7" s="246"/>
      <c r="AY7" s="246"/>
      <c r="AZ7" s="246"/>
      <c r="BA7" s="246"/>
      <c r="BB7" s="246"/>
      <c r="BC7" s="246"/>
      <c r="BD7" s="246"/>
      <c r="BE7" s="246"/>
      <c r="BF7" s="246"/>
      <c r="BG7" s="246"/>
      <c r="BH7" s="246"/>
      <c r="BI7" s="246"/>
      <c r="BJ7" s="246"/>
      <c r="BK7" s="246"/>
      <c r="BL7" s="246"/>
      <c r="BM7" s="246"/>
      <c r="BN7" s="246"/>
      <c r="BO7" s="246"/>
      <c r="BP7" s="246"/>
      <c r="BQ7" s="246"/>
      <c r="BR7" s="246"/>
      <c r="BS7" s="246"/>
      <c r="BT7" s="246"/>
      <c r="BU7" s="246"/>
      <c r="BV7" s="246"/>
      <c r="BW7" s="246"/>
      <c r="BX7" s="246"/>
      <c r="BY7" s="246"/>
      <c r="BZ7" s="246"/>
      <c r="CA7" s="246"/>
      <c r="CB7" s="246"/>
      <c r="CC7" s="246"/>
      <c r="CD7" s="246"/>
      <c r="CE7" s="246"/>
      <c r="CF7" s="246"/>
      <c r="CG7" s="246"/>
      <c r="CH7" s="246"/>
      <c r="CI7" s="246"/>
      <c r="CJ7" s="246"/>
      <c r="CK7" s="246"/>
      <c r="CL7" s="246"/>
      <c r="CM7" s="246"/>
      <c r="CN7" s="246"/>
      <c r="CO7" s="246"/>
      <c r="CP7" s="246"/>
      <c r="CQ7" s="246"/>
      <c r="CR7" s="246"/>
      <c r="CS7" s="246"/>
      <c r="CT7" s="246"/>
      <c r="CU7" s="246"/>
      <c r="CV7" s="246"/>
      <c r="CW7" s="246"/>
      <c r="CX7" s="246"/>
      <c r="CY7" s="246"/>
      <c r="CZ7" s="246"/>
      <c r="DA7" s="246"/>
      <c r="DB7" s="246"/>
      <c r="DC7" s="246"/>
      <c r="DD7" s="246"/>
      <c r="DE7" s="246"/>
      <c r="DF7" s="246"/>
      <c r="DG7" s="246"/>
      <c r="DH7" s="246"/>
      <c r="DI7" s="246"/>
      <c r="DJ7" s="246"/>
      <c r="DK7" s="246"/>
      <c r="DL7" s="246"/>
      <c r="DM7" s="246"/>
      <c r="DN7" s="246"/>
      <c r="DO7" s="246"/>
      <c r="DP7" s="246"/>
      <c r="DQ7" s="246"/>
      <c r="DR7" s="246"/>
      <c r="DS7" s="246"/>
      <c r="DT7" s="246"/>
      <c r="DU7" s="246"/>
      <c r="DV7" s="246"/>
      <c r="DW7" s="246"/>
      <c r="DX7" s="246"/>
      <c r="DY7" s="246"/>
      <c r="DZ7" s="246"/>
      <c r="EA7" s="246"/>
      <c r="EB7" s="246"/>
      <c r="EC7" s="246"/>
      <c r="ED7" s="246"/>
      <c r="EE7" s="246"/>
      <c r="EF7" s="246"/>
      <c r="EG7" s="246"/>
      <c r="EH7" s="246"/>
      <c r="EI7" s="246"/>
      <c r="EJ7" s="246"/>
      <c r="EK7" s="246"/>
      <c r="EL7" s="246"/>
      <c r="EM7" s="246"/>
      <c r="EN7" s="246"/>
      <c r="EO7" s="246"/>
      <c r="EP7" s="246"/>
      <c r="EQ7" s="246"/>
      <c r="ER7" s="246"/>
      <c r="ES7" s="246"/>
      <c r="ET7" s="246"/>
      <c r="EU7" s="246"/>
      <c r="EV7" s="246"/>
      <c r="EW7" s="246"/>
      <c r="EX7" s="246"/>
      <c r="EY7" s="246"/>
      <c r="EZ7" s="246"/>
      <c r="FA7" s="246"/>
      <c r="FB7" s="246"/>
      <c r="FC7" s="246"/>
      <c r="FD7" s="246"/>
      <c r="FE7" s="246"/>
      <c r="FF7" s="246"/>
      <c r="FG7" s="246"/>
      <c r="FH7" s="246"/>
      <c r="FI7" s="246"/>
      <c r="FJ7" s="246"/>
      <c r="FK7" s="246"/>
      <c r="FL7" s="246"/>
      <c r="FM7" s="246"/>
      <c r="FN7" s="246"/>
      <c r="FO7" s="246"/>
      <c r="FP7" s="246"/>
      <c r="FQ7" s="246"/>
      <c r="FR7" s="246"/>
      <c r="FS7" s="246"/>
      <c r="FT7" s="246"/>
      <c r="FU7" s="246"/>
      <c r="FV7" s="246"/>
      <c r="FW7" s="246"/>
      <c r="FX7" s="246"/>
      <c r="FY7" s="246"/>
      <c r="FZ7" s="246"/>
      <c r="GA7" s="246"/>
      <c r="GB7" s="246"/>
      <c r="GC7" s="246"/>
      <c r="GD7" s="246"/>
      <c r="GE7" s="246"/>
      <c r="GF7" s="246"/>
      <c r="GG7" s="246"/>
      <c r="GH7" s="246"/>
      <c r="GI7" s="246"/>
      <c r="GJ7" s="246"/>
      <c r="GK7" s="246"/>
      <c r="GL7" s="246"/>
      <c r="GM7" s="246"/>
      <c r="GN7" s="246"/>
      <c r="GO7" s="246"/>
      <c r="GP7" s="246"/>
      <c r="GQ7" s="246"/>
      <c r="GR7" s="246"/>
      <c r="GS7" s="246"/>
      <c r="GT7" s="246"/>
      <c r="GU7" s="246"/>
      <c r="GV7" s="246"/>
      <c r="GW7" s="246"/>
      <c r="GX7" s="246"/>
      <c r="GY7" s="246"/>
      <c r="GZ7" s="246"/>
      <c r="HA7" s="246"/>
      <c r="HB7" s="246"/>
      <c r="HC7" s="246"/>
      <c r="HD7" s="246"/>
      <c r="HE7" s="246"/>
      <c r="HF7" s="246"/>
      <c r="HG7" s="246"/>
      <c r="HH7" s="246"/>
      <c r="HI7" s="246"/>
      <c r="HJ7" s="246"/>
      <c r="HK7" s="246"/>
      <c r="HL7" s="246"/>
      <c r="HM7" s="246"/>
      <c r="HN7" s="246"/>
      <c r="HO7" s="246"/>
      <c r="HP7" s="246"/>
      <c r="HQ7" s="246"/>
      <c r="HR7" s="246"/>
      <c r="HS7" s="246"/>
      <c r="HT7" s="246"/>
      <c r="HU7" s="246"/>
      <c r="HV7" s="246"/>
      <c r="HW7" s="246"/>
      <c r="HX7" s="246"/>
      <c r="HY7" s="246"/>
      <c r="HZ7" s="246"/>
      <c r="IA7" s="246"/>
      <c r="IB7" s="246"/>
      <c r="IC7" s="246"/>
      <c r="ID7" s="246"/>
      <c r="IE7" s="246"/>
      <c r="IF7" s="246"/>
      <c r="IG7" s="246"/>
      <c r="IH7" s="246"/>
      <c r="II7" s="246"/>
      <c r="IJ7" s="246"/>
      <c r="IK7" s="246"/>
      <c r="IL7" s="246"/>
      <c r="IM7" s="246"/>
      <c r="IN7" s="246"/>
      <c r="IO7" s="246"/>
      <c r="IP7" s="246"/>
      <c r="IQ7" s="246"/>
      <c r="IR7" s="246"/>
      <c r="IS7" s="246"/>
      <c r="IT7" s="246"/>
      <c r="IU7" s="246"/>
      <c r="IV7" s="246"/>
    </row>
    <row r="8" s="256" customFormat="1" ht="32" customHeight="1" spans="1:256">
      <c r="A8" s="126"/>
      <c r="B8" s="161" t="s">
        <v>106</v>
      </c>
      <c r="C8" s="161" t="s">
        <v>107</v>
      </c>
      <c r="D8" s="132">
        <v>13759130</v>
      </c>
      <c r="E8" s="128">
        <v>9378425</v>
      </c>
      <c r="F8" s="128">
        <v>5678844</v>
      </c>
      <c r="G8" s="128">
        <v>3226344</v>
      </c>
      <c r="H8" s="128">
        <f>H9+H14</f>
        <v>0</v>
      </c>
      <c r="I8" s="128">
        <v>473237</v>
      </c>
      <c r="J8" s="128"/>
      <c r="K8" s="128">
        <v>3065308</v>
      </c>
      <c r="L8" s="132">
        <v>1424829</v>
      </c>
      <c r="M8" s="132">
        <v>712415</v>
      </c>
      <c r="N8" s="132">
        <v>667890</v>
      </c>
      <c r="O8" s="128"/>
      <c r="P8" s="128">
        <v>89053</v>
      </c>
      <c r="Q8" s="128">
        <v>48348</v>
      </c>
      <c r="R8" s="128">
        <v>122773</v>
      </c>
      <c r="S8" s="132">
        <v>1068623</v>
      </c>
      <c r="T8" s="128">
        <v>246774</v>
      </c>
      <c r="U8" s="128">
        <f>U9+U14</f>
        <v>0</v>
      </c>
      <c r="V8" s="128">
        <f>V9+V14</f>
        <v>0</v>
      </c>
      <c r="W8" s="128">
        <v>85183</v>
      </c>
      <c r="X8" s="128">
        <v>141971</v>
      </c>
      <c r="Y8" s="128">
        <v>19620</v>
      </c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246"/>
      <c r="AP8" s="246"/>
      <c r="AQ8" s="246"/>
      <c r="AR8" s="246"/>
      <c r="AS8" s="246"/>
      <c r="AT8" s="246"/>
      <c r="AU8" s="246"/>
      <c r="AV8" s="246"/>
      <c r="AW8" s="246"/>
      <c r="AX8" s="246"/>
      <c r="AY8" s="246"/>
      <c r="AZ8" s="246"/>
      <c r="BA8" s="246"/>
      <c r="BB8" s="246"/>
      <c r="BC8" s="246"/>
      <c r="BD8" s="246"/>
      <c r="BE8" s="246"/>
      <c r="BF8" s="246"/>
      <c r="BG8" s="246"/>
      <c r="BH8" s="246"/>
      <c r="BI8" s="246"/>
      <c r="BJ8" s="246"/>
      <c r="BK8" s="246"/>
      <c r="BL8" s="246"/>
      <c r="BM8" s="246"/>
      <c r="BN8" s="246"/>
      <c r="BO8" s="246"/>
      <c r="BP8" s="246"/>
      <c r="BQ8" s="246"/>
      <c r="BR8" s="246"/>
      <c r="BS8" s="246"/>
      <c r="BT8" s="246"/>
      <c r="BU8" s="246"/>
      <c r="BV8" s="246"/>
      <c r="BW8" s="246"/>
      <c r="BX8" s="246"/>
      <c r="BY8" s="246"/>
      <c r="BZ8" s="246"/>
      <c r="CA8" s="246"/>
      <c r="CB8" s="246"/>
      <c r="CC8" s="246"/>
      <c r="CD8" s="246"/>
      <c r="CE8" s="246"/>
      <c r="CF8" s="246"/>
      <c r="CG8" s="246"/>
      <c r="CH8" s="246"/>
      <c r="CI8" s="246"/>
      <c r="CJ8" s="246"/>
      <c r="CK8" s="246"/>
      <c r="CL8" s="246"/>
      <c r="CM8" s="246"/>
      <c r="CN8" s="246"/>
      <c r="CO8" s="246"/>
      <c r="CP8" s="246"/>
      <c r="CQ8" s="246"/>
      <c r="CR8" s="246"/>
      <c r="CS8" s="246"/>
      <c r="CT8" s="246"/>
      <c r="CU8" s="246"/>
      <c r="CV8" s="246"/>
      <c r="CW8" s="246"/>
      <c r="CX8" s="246"/>
      <c r="CY8" s="246"/>
      <c r="CZ8" s="246"/>
      <c r="DA8" s="246"/>
      <c r="DB8" s="246"/>
      <c r="DC8" s="246"/>
      <c r="DD8" s="246"/>
      <c r="DE8" s="246"/>
      <c r="DF8" s="246"/>
      <c r="DG8" s="246"/>
      <c r="DH8" s="246"/>
      <c r="DI8" s="246"/>
      <c r="DJ8" s="246"/>
      <c r="DK8" s="246"/>
      <c r="DL8" s="246"/>
      <c r="DM8" s="246"/>
      <c r="DN8" s="246"/>
      <c r="DO8" s="246"/>
      <c r="DP8" s="246"/>
      <c r="DQ8" s="246"/>
      <c r="DR8" s="246"/>
      <c r="DS8" s="246"/>
      <c r="DT8" s="246"/>
      <c r="DU8" s="246"/>
      <c r="DV8" s="246"/>
      <c r="DW8" s="246"/>
      <c r="DX8" s="246"/>
      <c r="DY8" s="246"/>
      <c r="DZ8" s="246"/>
      <c r="EA8" s="246"/>
      <c r="EB8" s="246"/>
      <c r="EC8" s="246"/>
      <c r="ED8" s="246"/>
      <c r="EE8" s="246"/>
      <c r="EF8" s="246"/>
      <c r="EG8" s="246"/>
      <c r="EH8" s="246"/>
      <c r="EI8" s="246"/>
      <c r="EJ8" s="246"/>
      <c r="EK8" s="246"/>
      <c r="EL8" s="246"/>
      <c r="EM8" s="246"/>
      <c r="EN8" s="246"/>
      <c r="EO8" s="246"/>
      <c r="EP8" s="246"/>
      <c r="EQ8" s="246"/>
      <c r="ER8" s="246"/>
      <c r="ES8" s="246"/>
      <c r="ET8" s="246"/>
      <c r="EU8" s="246"/>
      <c r="EV8" s="246"/>
      <c r="EW8" s="246"/>
      <c r="EX8" s="246"/>
      <c r="EY8" s="246"/>
      <c r="EZ8" s="246"/>
      <c r="FA8" s="246"/>
      <c r="FB8" s="246"/>
      <c r="FC8" s="246"/>
      <c r="FD8" s="246"/>
      <c r="FE8" s="246"/>
      <c r="FF8" s="246"/>
      <c r="FG8" s="246"/>
      <c r="FH8" s="246"/>
      <c r="FI8" s="246"/>
      <c r="FJ8" s="246"/>
      <c r="FK8" s="246"/>
      <c r="FL8" s="246"/>
      <c r="FM8" s="246"/>
      <c r="FN8" s="246"/>
      <c r="FO8" s="246"/>
      <c r="FP8" s="246"/>
      <c r="FQ8" s="246"/>
      <c r="FR8" s="246"/>
      <c r="FS8" s="246"/>
      <c r="FT8" s="246"/>
      <c r="FU8" s="246"/>
      <c r="FV8" s="246"/>
      <c r="FW8" s="246"/>
      <c r="FX8" s="246"/>
      <c r="FY8" s="246"/>
      <c r="FZ8" s="246"/>
      <c r="GA8" s="246"/>
      <c r="GB8" s="246"/>
      <c r="GC8" s="246"/>
      <c r="GD8" s="246"/>
      <c r="GE8" s="246"/>
      <c r="GF8" s="246"/>
      <c r="GG8" s="246"/>
      <c r="GH8" s="246"/>
      <c r="GI8" s="246"/>
      <c r="GJ8" s="246"/>
      <c r="GK8" s="246"/>
      <c r="GL8" s="246"/>
      <c r="GM8" s="246"/>
      <c r="GN8" s="246"/>
      <c r="GO8" s="246"/>
      <c r="GP8" s="246"/>
      <c r="GQ8" s="246"/>
      <c r="GR8" s="246"/>
      <c r="GS8" s="246"/>
      <c r="GT8" s="246"/>
      <c r="GU8" s="246"/>
      <c r="GV8" s="246"/>
      <c r="GW8" s="246"/>
      <c r="GX8" s="246"/>
      <c r="GY8" s="246"/>
      <c r="GZ8" s="246"/>
      <c r="HA8" s="246"/>
      <c r="HB8" s="246"/>
      <c r="HC8" s="246"/>
      <c r="HD8" s="246"/>
      <c r="HE8" s="246"/>
      <c r="HF8" s="246"/>
      <c r="HG8" s="246"/>
      <c r="HH8" s="246"/>
      <c r="HI8" s="246"/>
      <c r="HJ8" s="246"/>
      <c r="HK8" s="246"/>
      <c r="HL8" s="246"/>
      <c r="HM8" s="246"/>
      <c r="HN8" s="246"/>
      <c r="HO8" s="246"/>
      <c r="HP8" s="246"/>
      <c r="HQ8" s="246"/>
      <c r="HR8" s="246"/>
      <c r="HS8" s="246"/>
      <c r="HT8" s="246"/>
      <c r="HU8" s="246"/>
      <c r="HV8" s="246"/>
      <c r="HW8" s="246"/>
      <c r="HX8" s="246"/>
      <c r="HY8" s="246"/>
      <c r="HZ8" s="246"/>
      <c r="IA8" s="246"/>
      <c r="IB8" s="246"/>
      <c r="IC8" s="246"/>
      <c r="ID8" s="246"/>
      <c r="IE8" s="246"/>
      <c r="IF8" s="246"/>
      <c r="IG8" s="246"/>
      <c r="IH8" s="246"/>
      <c r="II8" s="246"/>
      <c r="IJ8" s="246"/>
      <c r="IK8" s="246"/>
      <c r="IL8" s="246"/>
      <c r="IM8" s="246"/>
      <c r="IN8" s="246"/>
      <c r="IO8" s="246"/>
      <c r="IP8" s="246"/>
      <c r="IQ8" s="246"/>
      <c r="IR8" s="246"/>
      <c r="IS8" s="246"/>
      <c r="IT8" s="246"/>
      <c r="IU8" s="246"/>
      <c r="IV8" s="246"/>
    </row>
    <row r="9" s="74" customFormat="1" ht="26" customHeight="1" spans="1:25">
      <c r="A9" s="130" t="s">
        <v>133</v>
      </c>
      <c r="B9" s="161" t="s">
        <v>106</v>
      </c>
      <c r="C9" s="131" t="s">
        <v>134</v>
      </c>
      <c r="D9" s="132">
        <v>9625199</v>
      </c>
      <c r="E9" s="128">
        <v>9378425</v>
      </c>
      <c r="F9" s="128">
        <f>F10+F15</f>
        <v>5678844</v>
      </c>
      <c r="G9" s="128">
        <f>G10+G15</f>
        <v>3226344</v>
      </c>
      <c r="H9" s="128">
        <f>H10+H15</f>
        <v>0</v>
      </c>
      <c r="I9" s="128">
        <f>I10+I15</f>
        <v>473237</v>
      </c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>
        <v>246774</v>
      </c>
      <c r="U9" s="128">
        <f>U10+U15</f>
        <v>0</v>
      </c>
      <c r="V9" s="128">
        <f>V10+V15</f>
        <v>0</v>
      </c>
      <c r="W9" s="128">
        <v>85183</v>
      </c>
      <c r="X9" s="128">
        <v>141971</v>
      </c>
      <c r="Y9" s="128">
        <v>19620</v>
      </c>
    </row>
    <row r="10" s="256" customFormat="1" ht="26" customHeight="1" spans="1:256">
      <c r="A10" s="130" t="s">
        <v>135</v>
      </c>
      <c r="B10" s="161" t="s">
        <v>106</v>
      </c>
      <c r="C10" s="131" t="s">
        <v>136</v>
      </c>
      <c r="D10" s="132">
        <v>8604418</v>
      </c>
      <c r="E10" s="128">
        <v>8384232</v>
      </c>
      <c r="F10" s="128">
        <v>5077152</v>
      </c>
      <c r="G10" s="128">
        <v>2883984</v>
      </c>
      <c r="H10" s="128">
        <f>H11+H16</f>
        <v>0</v>
      </c>
      <c r="I10" s="128">
        <v>423096</v>
      </c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>
        <v>220187</v>
      </c>
      <c r="U10" s="128">
        <f>U11+U12+U13+U14</f>
        <v>0</v>
      </c>
      <c r="V10" s="128">
        <f>V11+V12+V13+V14</f>
        <v>0</v>
      </c>
      <c r="W10" s="128">
        <v>76158</v>
      </c>
      <c r="X10" s="128">
        <v>126929</v>
      </c>
      <c r="Y10" s="128">
        <v>17100</v>
      </c>
      <c r="Z10" s="355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246"/>
      <c r="AP10" s="246"/>
      <c r="AQ10" s="246"/>
      <c r="AR10" s="246"/>
      <c r="AS10" s="246"/>
      <c r="AT10" s="246"/>
      <c r="AU10" s="246"/>
      <c r="AV10" s="246"/>
      <c r="AW10" s="246"/>
      <c r="AX10" s="246"/>
      <c r="AY10" s="246"/>
      <c r="AZ10" s="246"/>
      <c r="BA10" s="246"/>
      <c r="BB10" s="246"/>
      <c r="BC10" s="246"/>
      <c r="BD10" s="246"/>
      <c r="BE10" s="246"/>
      <c r="BF10" s="246"/>
      <c r="BG10" s="246"/>
      <c r="BH10" s="246"/>
      <c r="BI10" s="246"/>
      <c r="BJ10" s="246"/>
      <c r="BK10" s="246"/>
      <c r="BL10" s="246"/>
      <c r="BM10" s="246"/>
      <c r="BN10" s="246"/>
      <c r="BO10" s="246"/>
      <c r="BP10" s="246"/>
      <c r="BQ10" s="246"/>
      <c r="BR10" s="246"/>
      <c r="BS10" s="246"/>
      <c r="BT10" s="246"/>
      <c r="BU10" s="246"/>
      <c r="BV10" s="246"/>
      <c r="BW10" s="246"/>
      <c r="BX10" s="246"/>
      <c r="BY10" s="246"/>
      <c r="BZ10" s="246"/>
      <c r="CA10" s="246"/>
      <c r="CB10" s="246"/>
      <c r="CC10" s="246"/>
      <c r="CD10" s="246"/>
      <c r="CE10" s="246"/>
      <c r="CF10" s="246"/>
      <c r="CG10" s="246"/>
      <c r="CH10" s="246"/>
      <c r="CI10" s="246"/>
      <c r="CJ10" s="246"/>
      <c r="CK10" s="246"/>
      <c r="CL10" s="246"/>
      <c r="CM10" s="246"/>
      <c r="CN10" s="246"/>
      <c r="CO10" s="246"/>
      <c r="CP10" s="246"/>
      <c r="CQ10" s="246"/>
      <c r="CR10" s="246"/>
      <c r="CS10" s="246"/>
      <c r="CT10" s="246"/>
      <c r="CU10" s="246"/>
      <c r="CV10" s="246"/>
      <c r="CW10" s="246"/>
      <c r="CX10" s="246"/>
      <c r="CY10" s="246"/>
      <c r="CZ10" s="246"/>
      <c r="DA10" s="246"/>
      <c r="DB10" s="246"/>
      <c r="DC10" s="246"/>
      <c r="DD10" s="246"/>
      <c r="DE10" s="246"/>
      <c r="DF10" s="246"/>
      <c r="DG10" s="246"/>
      <c r="DH10" s="246"/>
      <c r="DI10" s="246"/>
      <c r="DJ10" s="246"/>
      <c r="DK10" s="246"/>
      <c r="DL10" s="246"/>
      <c r="DM10" s="246"/>
      <c r="DN10" s="246"/>
      <c r="DO10" s="246"/>
      <c r="DP10" s="246"/>
      <c r="DQ10" s="246"/>
      <c r="DR10" s="246"/>
      <c r="DS10" s="246"/>
      <c r="DT10" s="246"/>
      <c r="DU10" s="246"/>
      <c r="DV10" s="246"/>
      <c r="DW10" s="246"/>
      <c r="DX10" s="246"/>
      <c r="DY10" s="246"/>
      <c r="DZ10" s="246"/>
      <c r="EA10" s="246"/>
      <c r="EB10" s="246"/>
      <c r="EC10" s="246"/>
      <c r="ED10" s="246"/>
      <c r="EE10" s="246"/>
      <c r="EF10" s="246"/>
      <c r="EG10" s="246"/>
      <c r="EH10" s="246"/>
      <c r="EI10" s="246"/>
      <c r="EJ10" s="246"/>
      <c r="EK10" s="246"/>
      <c r="EL10" s="246"/>
      <c r="EM10" s="246"/>
      <c r="EN10" s="246"/>
      <c r="EO10" s="246"/>
      <c r="EP10" s="246"/>
      <c r="EQ10" s="246"/>
      <c r="ER10" s="246"/>
      <c r="ES10" s="246"/>
      <c r="ET10" s="246"/>
      <c r="EU10" s="246"/>
      <c r="EV10" s="246"/>
      <c r="EW10" s="246"/>
      <c r="EX10" s="246"/>
      <c r="EY10" s="246"/>
      <c r="EZ10" s="246"/>
      <c r="FA10" s="246"/>
      <c r="FB10" s="246"/>
      <c r="FC10" s="246"/>
      <c r="FD10" s="246"/>
      <c r="FE10" s="246"/>
      <c r="FF10" s="246"/>
      <c r="FG10" s="246"/>
      <c r="FH10" s="246"/>
      <c r="FI10" s="246"/>
      <c r="FJ10" s="246"/>
      <c r="FK10" s="246"/>
      <c r="FL10" s="246"/>
      <c r="FM10" s="246"/>
      <c r="FN10" s="246"/>
      <c r="FO10" s="246"/>
      <c r="FP10" s="246"/>
      <c r="FQ10" s="246"/>
      <c r="FR10" s="246"/>
      <c r="FS10" s="246"/>
      <c r="FT10" s="246"/>
      <c r="FU10" s="246"/>
      <c r="FV10" s="246"/>
      <c r="FW10" s="246"/>
      <c r="FX10" s="246"/>
      <c r="FY10" s="246"/>
      <c r="FZ10" s="246"/>
      <c r="GA10" s="246"/>
      <c r="GB10" s="246"/>
      <c r="GC10" s="246"/>
      <c r="GD10" s="246"/>
      <c r="GE10" s="246"/>
      <c r="GF10" s="246"/>
      <c r="GG10" s="246"/>
      <c r="GH10" s="246"/>
      <c r="GI10" s="246"/>
      <c r="GJ10" s="246"/>
      <c r="GK10" s="246"/>
      <c r="GL10" s="246"/>
      <c r="GM10" s="246"/>
      <c r="GN10" s="246"/>
      <c r="GO10" s="246"/>
      <c r="GP10" s="246"/>
      <c r="GQ10" s="246"/>
      <c r="GR10" s="246"/>
      <c r="GS10" s="246"/>
      <c r="GT10" s="246"/>
      <c r="GU10" s="246"/>
      <c r="GV10" s="246"/>
      <c r="GW10" s="246"/>
      <c r="GX10" s="246"/>
      <c r="GY10" s="246"/>
      <c r="GZ10" s="246"/>
      <c r="HA10" s="246"/>
      <c r="HB10" s="246"/>
      <c r="HC10" s="246"/>
      <c r="HD10" s="246"/>
      <c r="HE10" s="246"/>
      <c r="HF10" s="246"/>
      <c r="HG10" s="246"/>
      <c r="HH10" s="246"/>
      <c r="HI10" s="246"/>
      <c r="HJ10" s="246"/>
      <c r="HK10" s="246"/>
      <c r="HL10" s="246"/>
      <c r="HM10" s="246"/>
      <c r="HN10" s="246"/>
      <c r="HO10" s="246"/>
      <c r="HP10" s="246"/>
      <c r="HQ10" s="246"/>
      <c r="HR10" s="246"/>
      <c r="HS10" s="246"/>
      <c r="HT10" s="246"/>
      <c r="HU10" s="246"/>
      <c r="HV10" s="246"/>
      <c r="HW10" s="246"/>
      <c r="HX10" s="246"/>
      <c r="HY10" s="246"/>
      <c r="HZ10" s="246"/>
      <c r="IA10" s="246"/>
      <c r="IB10" s="246"/>
      <c r="IC10" s="246"/>
      <c r="ID10" s="246"/>
      <c r="IE10" s="246"/>
      <c r="IF10" s="246"/>
      <c r="IG10" s="246"/>
      <c r="IH10" s="246"/>
      <c r="II10" s="246"/>
      <c r="IJ10" s="246"/>
      <c r="IK10" s="246"/>
      <c r="IL10" s="246"/>
      <c r="IM10" s="246"/>
      <c r="IN10" s="246"/>
      <c r="IO10" s="246"/>
      <c r="IP10" s="246"/>
      <c r="IQ10" s="246"/>
      <c r="IR10" s="246"/>
      <c r="IS10" s="246"/>
      <c r="IT10" s="246"/>
      <c r="IU10" s="246"/>
      <c r="IV10" s="246"/>
    </row>
    <row r="11" s="256" customFormat="1" ht="26" customHeight="1" spans="1:256">
      <c r="A11" s="130" t="s">
        <v>137</v>
      </c>
      <c r="B11" s="161" t="s">
        <v>106</v>
      </c>
      <c r="C11" s="131" t="s">
        <v>132</v>
      </c>
      <c r="D11" s="132">
        <v>5405421</v>
      </c>
      <c r="E11" s="128">
        <v>5266179</v>
      </c>
      <c r="F11" s="128">
        <v>3197556</v>
      </c>
      <c r="G11" s="128">
        <v>1802160</v>
      </c>
      <c r="H11" s="128"/>
      <c r="I11" s="128">
        <v>266463</v>
      </c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>
        <v>139242</v>
      </c>
      <c r="U11" s="128"/>
      <c r="V11" s="128"/>
      <c r="W11" s="128">
        <v>47963</v>
      </c>
      <c r="X11" s="128">
        <v>79939</v>
      </c>
      <c r="Y11" s="128">
        <v>8280</v>
      </c>
      <c r="Z11" s="355"/>
      <c r="AA11" s="246"/>
      <c r="AB11" s="246"/>
      <c r="AC11" s="246"/>
      <c r="AD11" s="246"/>
      <c r="AE11" s="246"/>
      <c r="AF11" s="246"/>
      <c r="AG11" s="246"/>
      <c r="AH11" s="246"/>
      <c r="AI11" s="246"/>
      <c r="AJ11" s="246"/>
      <c r="AK11" s="246"/>
      <c r="AL11" s="246"/>
      <c r="AM11" s="246"/>
      <c r="AN11" s="246"/>
      <c r="AO11" s="246"/>
      <c r="AP11" s="246"/>
      <c r="AQ11" s="246"/>
      <c r="AR11" s="246"/>
      <c r="AS11" s="246"/>
      <c r="AT11" s="246"/>
      <c r="AU11" s="246"/>
      <c r="AV11" s="246"/>
      <c r="AW11" s="246"/>
      <c r="AX11" s="246"/>
      <c r="AY11" s="246"/>
      <c r="AZ11" s="246"/>
      <c r="BA11" s="246"/>
      <c r="BB11" s="246"/>
      <c r="BC11" s="246"/>
      <c r="BD11" s="246"/>
      <c r="BE11" s="246"/>
      <c r="BF11" s="246"/>
      <c r="BG11" s="246"/>
      <c r="BH11" s="246"/>
      <c r="BI11" s="246"/>
      <c r="BJ11" s="246"/>
      <c r="BK11" s="246"/>
      <c r="BL11" s="246"/>
      <c r="BM11" s="246"/>
      <c r="BN11" s="246"/>
      <c r="BO11" s="246"/>
      <c r="BP11" s="246"/>
      <c r="BQ11" s="246"/>
      <c r="BR11" s="246"/>
      <c r="BS11" s="246"/>
      <c r="BT11" s="246"/>
      <c r="BU11" s="246"/>
      <c r="BV11" s="246"/>
      <c r="BW11" s="246"/>
      <c r="BX11" s="246"/>
      <c r="BY11" s="246"/>
      <c r="BZ11" s="246"/>
      <c r="CA11" s="246"/>
      <c r="CB11" s="246"/>
      <c r="CC11" s="246"/>
      <c r="CD11" s="246"/>
      <c r="CE11" s="246"/>
      <c r="CF11" s="246"/>
      <c r="CG11" s="246"/>
      <c r="CH11" s="246"/>
      <c r="CI11" s="246"/>
      <c r="CJ11" s="246"/>
      <c r="CK11" s="246"/>
      <c r="CL11" s="246"/>
      <c r="CM11" s="246"/>
      <c r="CN11" s="246"/>
      <c r="CO11" s="246"/>
      <c r="CP11" s="246"/>
      <c r="CQ11" s="246"/>
      <c r="CR11" s="246"/>
      <c r="CS11" s="246"/>
      <c r="CT11" s="246"/>
      <c r="CU11" s="246"/>
      <c r="CV11" s="246"/>
      <c r="CW11" s="246"/>
      <c r="CX11" s="246"/>
      <c r="CY11" s="246"/>
      <c r="CZ11" s="246"/>
      <c r="DA11" s="246"/>
      <c r="DB11" s="246"/>
      <c r="DC11" s="246"/>
      <c r="DD11" s="246"/>
      <c r="DE11" s="246"/>
      <c r="DF11" s="246"/>
      <c r="DG11" s="246"/>
      <c r="DH11" s="246"/>
      <c r="DI11" s="246"/>
      <c r="DJ11" s="246"/>
      <c r="DK11" s="246"/>
      <c r="DL11" s="246"/>
      <c r="DM11" s="246"/>
      <c r="DN11" s="246"/>
      <c r="DO11" s="246"/>
      <c r="DP11" s="246"/>
      <c r="DQ11" s="246"/>
      <c r="DR11" s="246"/>
      <c r="DS11" s="246"/>
      <c r="DT11" s="246"/>
      <c r="DU11" s="246"/>
      <c r="DV11" s="246"/>
      <c r="DW11" s="246"/>
      <c r="DX11" s="246"/>
      <c r="DY11" s="246"/>
      <c r="DZ11" s="246"/>
      <c r="EA11" s="246"/>
      <c r="EB11" s="246"/>
      <c r="EC11" s="246"/>
      <c r="ED11" s="246"/>
      <c r="EE11" s="246"/>
      <c r="EF11" s="246"/>
      <c r="EG11" s="246"/>
      <c r="EH11" s="246"/>
      <c r="EI11" s="246"/>
      <c r="EJ11" s="246"/>
      <c r="EK11" s="246"/>
      <c r="EL11" s="246"/>
      <c r="EM11" s="246"/>
      <c r="EN11" s="246"/>
      <c r="EO11" s="246"/>
      <c r="EP11" s="246"/>
      <c r="EQ11" s="246"/>
      <c r="ER11" s="246"/>
      <c r="ES11" s="246"/>
      <c r="ET11" s="246"/>
      <c r="EU11" s="246"/>
      <c r="EV11" s="246"/>
      <c r="EW11" s="246"/>
      <c r="EX11" s="246"/>
      <c r="EY11" s="246"/>
      <c r="EZ11" s="246"/>
      <c r="FA11" s="246"/>
      <c r="FB11" s="246"/>
      <c r="FC11" s="246"/>
      <c r="FD11" s="246"/>
      <c r="FE11" s="246"/>
      <c r="FF11" s="246"/>
      <c r="FG11" s="246"/>
      <c r="FH11" s="246"/>
      <c r="FI11" s="246"/>
      <c r="FJ11" s="246"/>
      <c r="FK11" s="246"/>
      <c r="FL11" s="246"/>
      <c r="FM11" s="246"/>
      <c r="FN11" s="246"/>
      <c r="FO11" s="246"/>
      <c r="FP11" s="246"/>
      <c r="FQ11" s="246"/>
      <c r="FR11" s="246"/>
      <c r="FS11" s="246"/>
      <c r="FT11" s="246"/>
      <c r="FU11" s="246"/>
      <c r="FV11" s="246"/>
      <c r="FW11" s="246"/>
      <c r="FX11" s="246"/>
      <c r="FY11" s="246"/>
      <c r="FZ11" s="246"/>
      <c r="GA11" s="246"/>
      <c r="GB11" s="246"/>
      <c r="GC11" s="246"/>
      <c r="GD11" s="246"/>
      <c r="GE11" s="246"/>
      <c r="GF11" s="246"/>
      <c r="GG11" s="246"/>
      <c r="GH11" s="246"/>
      <c r="GI11" s="246"/>
      <c r="GJ11" s="246"/>
      <c r="GK11" s="246"/>
      <c r="GL11" s="246"/>
      <c r="GM11" s="246"/>
      <c r="GN11" s="246"/>
      <c r="GO11" s="246"/>
      <c r="GP11" s="246"/>
      <c r="GQ11" s="246"/>
      <c r="GR11" s="246"/>
      <c r="GS11" s="246"/>
      <c r="GT11" s="246"/>
      <c r="GU11" s="246"/>
      <c r="GV11" s="246"/>
      <c r="GW11" s="246"/>
      <c r="GX11" s="246"/>
      <c r="GY11" s="246"/>
      <c r="GZ11" s="246"/>
      <c r="HA11" s="246"/>
      <c r="HB11" s="246"/>
      <c r="HC11" s="246"/>
      <c r="HD11" s="246"/>
      <c r="HE11" s="246"/>
      <c r="HF11" s="246"/>
      <c r="HG11" s="246"/>
      <c r="HH11" s="246"/>
      <c r="HI11" s="246"/>
      <c r="HJ11" s="246"/>
      <c r="HK11" s="246"/>
      <c r="HL11" s="246"/>
      <c r="HM11" s="246"/>
      <c r="HN11" s="246"/>
      <c r="HO11" s="246"/>
      <c r="HP11" s="246"/>
      <c r="HQ11" s="246"/>
      <c r="HR11" s="246"/>
      <c r="HS11" s="246"/>
      <c r="HT11" s="246"/>
      <c r="HU11" s="246"/>
      <c r="HV11" s="246"/>
      <c r="HW11" s="246"/>
      <c r="HX11" s="246"/>
      <c r="HY11" s="246"/>
      <c r="HZ11" s="246"/>
      <c r="IA11" s="246"/>
      <c r="IB11" s="246"/>
      <c r="IC11" s="246"/>
      <c r="ID11" s="246"/>
      <c r="IE11" s="246"/>
      <c r="IF11" s="246"/>
      <c r="IG11" s="246"/>
      <c r="IH11" s="246"/>
      <c r="II11" s="246"/>
      <c r="IJ11" s="246"/>
      <c r="IK11" s="246"/>
      <c r="IL11" s="246"/>
      <c r="IM11" s="246"/>
      <c r="IN11" s="246"/>
      <c r="IO11" s="246"/>
      <c r="IP11" s="246"/>
      <c r="IQ11" s="246"/>
      <c r="IR11" s="246"/>
      <c r="IS11" s="246"/>
      <c r="IT11" s="246"/>
      <c r="IU11" s="246"/>
      <c r="IV11" s="246"/>
    </row>
    <row r="12" s="256" customFormat="1" ht="26" customHeight="1" spans="1:256">
      <c r="A12" s="130" t="s">
        <v>138</v>
      </c>
      <c r="B12" s="161" t="s">
        <v>106</v>
      </c>
      <c r="C12" s="131" t="s">
        <v>139</v>
      </c>
      <c r="D12" s="132">
        <v>948275</v>
      </c>
      <c r="E12" s="128">
        <v>923260</v>
      </c>
      <c r="F12" s="128">
        <v>562368</v>
      </c>
      <c r="G12" s="128">
        <v>314028</v>
      </c>
      <c r="H12" s="128"/>
      <c r="I12" s="128">
        <v>46864</v>
      </c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>
        <v>25015</v>
      </c>
      <c r="U12" s="128"/>
      <c r="V12" s="128"/>
      <c r="W12" s="128">
        <v>8436</v>
      </c>
      <c r="X12" s="128">
        <v>14059</v>
      </c>
      <c r="Y12" s="128">
        <v>5580</v>
      </c>
      <c r="Z12" s="355"/>
      <c r="AA12" s="246"/>
      <c r="AB12" s="246"/>
      <c r="AC12" s="246"/>
      <c r="AD12" s="246"/>
      <c r="AE12" s="246"/>
      <c r="AF12" s="246"/>
      <c r="AG12" s="246"/>
      <c r="AH12" s="246"/>
      <c r="AI12" s="246"/>
      <c r="AJ12" s="246"/>
      <c r="AK12" s="246"/>
      <c r="AL12" s="246"/>
      <c r="AM12" s="246"/>
      <c r="AN12" s="246"/>
      <c r="AO12" s="246"/>
      <c r="AP12" s="246"/>
      <c r="AQ12" s="246"/>
      <c r="AR12" s="246"/>
      <c r="AS12" s="246"/>
      <c r="AT12" s="246"/>
      <c r="AU12" s="246"/>
      <c r="AV12" s="246"/>
      <c r="AW12" s="246"/>
      <c r="AX12" s="246"/>
      <c r="AY12" s="246"/>
      <c r="AZ12" s="246"/>
      <c r="BA12" s="246"/>
      <c r="BB12" s="246"/>
      <c r="BC12" s="246"/>
      <c r="BD12" s="246"/>
      <c r="BE12" s="246"/>
      <c r="BF12" s="246"/>
      <c r="BG12" s="246"/>
      <c r="BH12" s="246"/>
      <c r="BI12" s="246"/>
      <c r="BJ12" s="246"/>
      <c r="BK12" s="246"/>
      <c r="BL12" s="246"/>
      <c r="BM12" s="246"/>
      <c r="BN12" s="246"/>
      <c r="BO12" s="246"/>
      <c r="BP12" s="246"/>
      <c r="BQ12" s="246"/>
      <c r="BR12" s="246"/>
      <c r="BS12" s="246"/>
      <c r="BT12" s="246"/>
      <c r="BU12" s="246"/>
      <c r="BV12" s="246"/>
      <c r="BW12" s="246"/>
      <c r="BX12" s="246"/>
      <c r="BY12" s="246"/>
      <c r="BZ12" s="246"/>
      <c r="CA12" s="246"/>
      <c r="CB12" s="246"/>
      <c r="CC12" s="246"/>
      <c r="CD12" s="246"/>
      <c r="CE12" s="246"/>
      <c r="CF12" s="246"/>
      <c r="CG12" s="246"/>
      <c r="CH12" s="246"/>
      <c r="CI12" s="246"/>
      <c r="CJ12" s="246"/>
      <c r="CK12" s="246"/>
      <c r="CL12" s="246"/>
      <c r="CM12" s="246"/>
      <c r="CN12" s="246"/>
      <c r="CO12" s="246"/>
      <c r="CP12" s="246"/>
      <c r="CQ12" s="246"/>
      <c r="CR12" s="246"/>
      <c r="CS12" s="246"/>
      <c r="CT12" s="246"/>
      <c r="CU12" s="246"/>
      <c r="CV12" s="246"/>
      <c r="CW12" s="246"/>
      <c r="CX12" s="246"/>
      <c r="CY12" s="246"/>
      <c r="CZ12" s="246"/>
      <c r="DA12" s="246"/>
      <c r="DB12" s="246"/>
      <c r="DC12" s="246"/>
      <c r="DD12" s="246"/>
      <c r="DE12" s="246"/>
      <c r="DF12" s="246"/>
      <c r="DG12" s="246"/>
      <c r="DH12" s="246"/>
      <c r="DI12" s="246"/>
      <c r="DJ12" s="246"/>
      <c r="DK12" s="246"/>
      <c r="DL12" s="246"/>
      <c r="DM12" s="246"/>
      <c r="DN12" s="246"/>
      <c r="DO12" s="246"/>
      <c r="DP12" s="246"/>
      <c r="DQ12" s="246"/>
      <c r="DR12" s="246"/>
      <c r="DS12" s="246"/>
      <c r="DT12" s="246"/>
      <c r="DU12" s="246"/>
      <c r="DV12" s="246"/>
      <c r="DW12" s="246"/>
      <c r="DX12" s="246"/>
      <c r="DY12" s="246"/>
      <c r="DZ12" s="246"/>
      <c r="EA12" s="246"/>
      <c r="EB12" s="246"/>
      <c r="EC12" s="246"/>
      <c r="ED12" s="246"/>
      <c r="EE12" s="246"/>
      <c r="EF12" s="246"/>
      <c r="EG12" s="246"/>
      <c r="EH12" s="246"/>
      <c r="EI12" s="246"/>
      <c r="EJ12" s="246"/>
      <c r="EK12" s="246"/>
      <c r="EL12" s="246"/>
      <c r="EM12" s="246"/>
      <c r="EN12" s="246"/>
      <c r="EO12" s="246"/>
      <c r="EP12" s="246"/>
      <c r="EQ12" s="246"/>
      <c r="ER12" s="246"/>
      <c r="ES12" s="246"/>
      <c r="ET12" s="246"/>
      <c r="EU12" s="246"/>
      <c r="EV12" s="246"/>
      <c r="EW12" s="246"/>
      <c r="EX12" s="246"/>
      <c r="EY12" s="246"/>
      <c r="EZ12" s="246"/>
      <c r="FA12" s="246"/>
      <c r="FB12" s="246"/>
      <c r="FC12" s="246"/>
      <c r="FD12" s="246"/>
      <c r="FE12" s="246"/>
      <c r="FF12" s="246"/>
      <c r="FG12" s="246"/>
      <c r="FH12" s="246"/>
      <c r="FI12" s="246"/>
      <c r="FJ12" s="246"/>
      <c r="FK12" s="246"/>
      <c r="FL12" s="246"/>
      <c r="FM12" s="246"/>
      <c r="FN12" s="246"/>
      <c r="FO12" s="246"/>
      <c r="FP12" s="246"/>
      <c r="FQ12" s="246"/>
      <c r="FR12" s="246"/>
      <c r="FS12" s="246"/>
      <c r="FT12" s="246"/>
      <c r="FU12" s="246"/>
      <c r="FV12" s="246"/>
      <c r="FW12" s="246"/>
      <c r="FX12" s="246"/>
      <c r="FY12" s="246"/>
      <c r="FZ12" s="246"/>
      <c r="GA12" s="246"/>
      <c r="GB12" s="246"/>
      <c r="GC12" s="246"/>
      <c r="GD12" s="246"/>
      <c r="GE12" s="246"/>
      <c r="GF12" s="246"/>
      <c r="GG12" s="246"/>
      <c r="GH12" s="246"/>
      <c r="GI12" s="246"/>
      <c r="GJ12" s="246"/>
      <c r="GK12" s="246"/>
      <c r="GL12" s="246"/>
      <c r="GM12" s="246"/>
      <c r="GN12" s="246"/>
      <c r="GO12" s="246"/>
      <c r="GP12" s="246"/>
      <c r="GQ12" s="246"/>
      <c r="GR12" s="246"/>
      <c r="GS12" s="246"/>
      <c r="GT12" s="246"/>
      <c r="GU12" s="246"/>
      <c r="GV12" s="246"/>
      <c r="GW12" s="246"/>
      <c r="GX12" s="246"/>
      <c r="GY12" s="246"/>
      <c r="GZ12" s="246"/>
      <c r="HA12" s="246"/>
      <c r="HB12" s="246"/>
      <c r="HC12" s="246"/>
      <c r="HD12" s="246"/>
      <c r="HE12" s="246"/>
      <c r="HF12" s="246"/>
      <c r="HG12" s="246"/>
      <c r="HH12" s="246"/>
      <c r="HI12" s="246"/>
      <c r="HJ12" s="246"/>
      <c r="HK12" s="246"/>
      <c r="HL12" s="246"/>
      <c r="HM12" s="246"/>
      <c r="HN12" s="246"/>
      <c r="HO12" s="246"/>
      <c r="HP12" s="246"/>
      <c r="HQ12" s="246"/>
      <c r="HR12" s="246"/>
      <c r="HS12" s="246"/>
      <c r="HT12" s="246"/>
      <c r="HU12" s="246"/>
      <c r="HV12" s="246"/>
      <c r="HW12" s="246"/>
      <c r="HX12" s="246"/>
      <c r="HY12" s="246"/>
      <c r="HZ12" s="246"/>
      <c r="IA12" s="246"/>
      <c r="IB12" s="246"/>
      <c r="IC12" s="246"/>
      <c r="ID12" s="246"/>
      <c r="IE12" s="246"/>
      <c r="IF12" s="246"/>
      <c r="IG12" s="246"/>
      <c r="IH12" s="246"/>
      <c r="II12" s="246"/>
      <c r="IJ12" s="246"/>
      <c r="IK12" s="246"/>
      <c r="IL12" s="246"/>
      <c r="IM12" s="246"/>
      <c r="IN12" s="246"/>
      <c r="IO12" s="246"/>
      <c r="IP12" s="246"/>
      <c r="IQ12" s="246"/>
      <c r="IR12" s="246"/>
      <c r="IS12" s="246"/>
      <c r="IT12" s="246"/>
      <c r="IU12" s="246"/>
      <c r="IV12" s="246"/>
    </row>
    <row r="13" s="286" customFormat="1" ht="26" customHeight="1" spans="1:256">
      <c r="A13" s="130" t="s">
        <v>140</v>
      </c>
      <c r="B13" s="161" t="s">
        <v>106</v>
      </c>
      <c r="C13" s="131" t="s">
        <v>141</v>
      </c>
      <c r="D13" s="132">
        <v>804489</v>
      </c>
      <c r="E13" s="128">
        <v>783941</v>
      </c>
      <c r="F13" s="128">
        <v>477708</v>
      </c>
      <c r="G13" s="128">
        <v>266424</v>
      </c>
      <c r="H13" s="128"/>
      <c r="I13" s="128">
        <v>39809</v>
      </c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>
        <v>20549</v>
      </c>
      <c r="U13" s="128"/>
      <c r="V13" s="128"/>
      <c r="W13" s="128">
        <v>7166</v>
      </c>
      <c r="X13" s="128">
        <v>11943</v>
      </c>
      <c r="Y13" s="128">
        <v>1440</v>
      </c>
      <c r="Z13" s="355"/>
      <c r="AA13" s="246"/>
      <c r="AB13" s="246"/>
      <c r="AC13" s="246"/>
      <c r="AD13" s="246"/>
      <c r="AE13" s="246"/>
      <c r="AF13" s="246"/>
      <c r="AG13" s="246"/>
      <c r="AH13" s="246"/>
      <c r="AI13" s="246"/>
      <c r="AJ13" s="246"/>
      <c r="AK13" s="246"/>
      <c r="AL13" s="246"/>
      <c r="AM13" s="246"/>
      <c r="AN13" s="246"/>
      <c r="AO13" s="246"/>
      <c r="AP13" s="246"/>
      <c r="AQ13" s="246"/>
      <c r="AR13" s="246"/>
      <c r="AS13" s="246"/>
      <c r="AT13" s="246"/>
      <c r="AU13" s="246"/>
      <c r="AV13" s="246"/>
      <c r="AW13" s="246"/>
      <c r="AX13" s="246"/>
      <c r="AY13" s="246"/>
      <c r="AZ13" s="246"/>
      <c r="BA13" s="246"/>
      <c r="BB13" s="246"/>
      <c r="BC13" s="246"/>
      <c r="BD13" s="246"/>
      <c r="BE13" s="246"/>
      <c r="BF13" s="246"/>
      <c r="BG13" s="246"/>
      <c r="BH13" s="246"/>
      <c r="BI13" s="246"/>
      <c r="BJ13" s="246"/>
      <c r="BK13" s="246"/>
      <c r="BL13" s="246"/>
      <c r="BM13" s="246"/>
      <c r="BN13" s="246"/>
      <c r="BO13" s="246"/>
      <c r="BP13" s="246"/>
      <c r="BQ13" s="246"/>
      <c r="BR13" s="246"/>
      <c r="BS13" s="246"/>
      <c r="BT13" s="246"/>
      <c r="BU13" s="246"/>
      <c r="BV13" s="246"/>
      <c r="BW13" s="246"/>
      <c r="BX13" s="246"/>
      <c r="BY13" s="246"/>
      <c r="BZ13" s="246"/>
      <c r="CA13" s="246"/>
      <c r="CB13" s="246"/>
      <c r="CC13" s="246"/>
      <c r="CD13" s="246"/>
      <c r="CE13" s="246"/>
      <c r="CF13" s="246"/>
      <c r="CG13" s="246"/>
      <c r="CH13" s="246"/>
      <c r="CI13" s="246"/>
      <c r="CJ13" s="246"/>
      <c r="CK13" s="246"/>
      <c r="CL13" s="246"/>
      <c r="CM13" s="246"/>
      <c r="CN13" s="246"/>
      <c r="CO13" s="246"/>
      <c r="CP13" s="246"/>
      <c r="CQ13" s="246"/>
      <c r="CR13" s="246"/>
      <c r="CS13" s="246"/>
      <c r="CT13" s="246"/>
      <c r="CU13" s="246"/>
      <c r="CV13" s="246"/>
      <c r="CW13" s="246"/>
      <c r="CX13" s="246"/>
      <c r="CY13" s="246"/>
      <c r="CZ13" s="246"/>
      <c r="DA13" s="246"/>
      <c r="DB13" s="246"/>
      <c r="DC13" s="246"/>
      <c r="DD13" s="246"/>
      <c r="DE13" s="246"/>
      <c r="DF13" s="246"/>
      <c r="DG13" s="246"/>
      <c r="DH13" s="246"/>
      <c r="DI13" s="246"/>
      <c r="DJ13" s="246"/>
      <c r="DK13" s="246"/>
      <c r="DL13" s="246"/>
      <c r="DM13" s="246"/>
      <c r="DN13" s="246"/>
      <c r="DO13" s="246"/>
      <c r="DP13" s="246"/>
      <c r="DQ13" s="246"/>
      <c r="DR13" s="246"/>
      <c r="DS13" s="246"/>
      <c r="DT13" s="246"/>
      <c r="DU13" s="246"/>
      <c r="DV13" s="246"/>
      <c r="DW13" s="246"/>
      <c r="DX13" s="246"/>
      <c r="DY13" s="246"/>
      <c r="DZ13" s="246"/>
      <c r="EA13" s="246"/>
      <c r="EB13" s="246"/>
      <c r="EC13" s="246"/>
      <c r="ED13" s="246"/>
      <c r="EE13" s="246"/>
      <c r="EF13" s="246"/>
      <c r="EG13" s="246"/>
      <c r="EH13" s="246"/>
      <c r="EI13" s="246"/>
      <c r="EJ13" s="246"/>
      <c r="EK13" s="246"/>
      <c r="EL13" s="246"/>
      <c r="EM13" s="246"/>
      <c r="EN13" s="246"/>
      <c r="EO13" s="246"/>
      <c r="EP13" s="246"/>
      <c r="EQ13" s="246"/>
      <c r="ER13" s="246"/>
      <c r="ES13" s="246"/>
      <c r="ET13" s="246"/>
      <c r="EU13" s="246"/>
      <c r="EV13" s="246"/>
      <c r="EW13" s="246"/>
      <c r="EX13" s="246"/>
      <c r="EY13" s="246"/>
      <c r="EZ13" s="246"/>
      <c r="FA13" s="246"/>
      <c r="FB13" s="246"/>
      <c r="FC13" s="246"/>
      <c r="FD13" s="246"/>
      <c r="FE13" s="246"/>
      <c r="FF13" s="246"/>
      <c r="FG13" s="246"/>
      <c r="FH13" s="246"/>
      <c r="FI13" s="246"/>
      <c r="FJ13" s="246"/>
      <c r="FK13" s="246"/>
      <c r="FL13" s="246"/>
      <c r="FM13" s="246"/>
      <c r="FN13" s="246"/>
      <c r="FO13" s="246"/>
      <c r="FP13" s="246"/>
      <c r="FQ13" s="246"/>
      <c r="FR13" s="246"/>
      <c r="FS13" s="246"/>
      <c r="FT13" s="246"/>
      <c r="FU13" s="246"/>
      <c r="FV13" s="246"/>
      <c r="FW13" s="246"/>
      <c r="FX13" s="246"/>
      <c r="FY13" s="246"/>
      <c r="FZ13" s="246"/>
      <c r="GA13" s="246"/>
      <c r="GB13" s="246"/>
      <c r="GC13" s="246"/>
      <c r="GD13" s="246"/>
      <c r="GE13" s="246"/>
      <c r="GF13" s="246"/>
      <c r="GG13" s="246"/>
      <c r="GH13" s="246"/>
      <c r="GI13" s="246"/>
      <c r="GJ13" s="246"/>
      <c r="GK13" s="246"/>
      <c r="GL13" s="246"/>
      <c r="GM13" s="246"/>
      <c r="GN13" s="246"/>
      <c r="GO13" s="246"/>
      <c r="GP13" s="246"/>
      <c r="GQ13" s="246"/>
      <c r="GR13" s="246"/>
      <c r="GS13" s="246"/>
      <c r="GT13" s="246"/>
      <c r="GU13" s="246"/>
      <c r="GV13" s="246"/>
      <c r="GW13" s="246"/>
      <c r="GX13" s="246"/>
      <c r="GY13" s="246"/>
      <c r="GZ13" s="246"/>
      <c r="HA13" s="246"/>
      <c r="HB13" s="246"/>
      <c r="HC13" s="246"/>
      <c r="HD13" s="246"/>
      <c r="HE13" s="246"/>
      <c r="HF13" s="246"/>
      <c r="HG13" s="246"/>
      <c r="HH13" s="246"/>
      <c r="HI13" s="246"/>
      <c r="HJ13" s="246"/>
      <c r="HK13" s="246"/>
      <c r="HL13" s="246"/>
      <c r="HM13" s="246"/>
      <c r="HN13" s="246"/>
      <c r="HO13" s="246"/>
      <c r="HP13" s="246"/>
      <c r="HQ13" s="246"/>
      <c r="HR13" s="246"/>
      <c r="HS13" s="246"/>
      <c r="HT13" s="246"/>
      <c r="HU13" s="246"/>
      <c r="HV13" s="246"/>
      <c r="HW13" s="246"/>
      <c r="HX13" s="246"/>
      <c r="HY13" s="246"/>
      <c r="HZ13" s="246"/>
      <c r="IA13" s="246"/>
      <c r="IB13" s="246"/>
      <c r="IC13" s="246"/>
      <c r="ID13" s="246"/>
      <c r="IE13" s="246"/>
      <c r="IF13" s="246"/>
      <c r="IG13" s="246"/>
      <c r="IH13" s="246"/>
      <c r="II13" s="246"/>
      <c r="IJ13" s="246"/>
      <c r="IK13" s="246"/>
      <c r="IL13" s="246"/>
      <c r="IM13" s="246"/>
      <c r="IN13" s="246"/>
      <c r="IO13" s="246"/>
      <c r="IP13" s="246"/>
      <c r="IQ13" s="246"/>
      <c r="IR13" s="246"/>
      <c r="IS13" s="246"/>
      <c r="IT13" s="246"/>
      <c r="IU13" s="246"/>
      <c r="IV13" s="246"/>
    </row>
    <row r="14" s="286" customFormat="1" ht="26" customHeight="1" spans="1:256">
      <c r="A14" s="130" t="s">
        <v>148</v>
      </c>
      <c r="B14" s="161" t="s">
        <v>106</v>
      </c>
      <c r="C14" s="131" t="s">
        <v>149</v>
      </c>
      <c r="D14" s="132">
        <v>1446233</v>
      </c>
      <c r="E14" s="128">
        <v>1410852</v>
      </c>
      <c r="F14" s="128">
        <v>839520</v>
      </c>
      <c r="G14" s="128">
        <v>501372</v>
      </c>
      <c r="H14" s="128"/>
      <c r="I14" s="128">
        <v>69960</v>
      </c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>
        <v>35381</v>
      </c>
      <c r="U14" s="128"/>
      <c r="V14" s="128"/>
      <c r="W14" s="128">
        <v>12593</v>
      </c>
      <c r="X14" s="128">
        <v>20988</v>
      </c>
      <c r="Y14" s="128">
        <v>1800</v>
      </c>
      <c r="Z14" s="355"/>
      <c r="AA14" s="246"/>
      <c r="AB14" s="246"/>
      <c r="AC14" s="246"/>
      <c r="AD14" s="246"/>
      <c r="AE14" s="246"/>
      <c r="AF14" s="246"/>
      <c r="AG14" s="246"/>
      <c r="AH14" s="246"/>
      <c r="AI14" s="246"/>
      <c r="AJ14" s="246"/>
      <c r="AK14" s="246"/>
      <c r="AL14" s="246"/>
      <c r="AM14" s="246"/>
      <c r="AN14" s="246"/>
      <c r="AO14" s="246"/>
      <c r="AP14" s="246"/>
      <c r="AQ14" s="246"/>
      <c r="AR14" s="246"/>
      <c r="AS14" s="246"/>
      <c r="AT14" s="246"/>
      <c r="AU14" s="246"/>
      <c r="AV14" s="246"/>
      <c r="AW14" s="246"/>
      <c r="AX14" s="246"/>
      <c r="AY14" s="246"/>
      <c r="AZ14" s="246"/>
      <c r="BA14" s="246"/>
      <c r="BB14" s="246"/>
      <c r="BC14" s="246"/>
      <c r="BD14" s="246"/>
      <c r="BE14" s="246"/>
      <c r="BF14" s="246"/>
      <c r="BG14" s="246"/>
      <c r="BH14" s="246"/>
      <c r="BI14" s="246"/>
      <c r="BJ14" s="246"/>
      <c r="BK14" s="246"/>
      <c r="BL14" s="246"/>
      <c r="BM14" s="246"/>
      <c r="BN14" s="246"/>
      <c r="BO14" s="246"/>
      <c r="BP14" s="246"/>
      <c r="BQ14" s="246"/>
      <c r="BR14" s="246"/>
      <c r="BS14" s="246"/>
      <c r="BT14" s="246"/>
      <c r="BU14" s="246"/>
      <c r="BV14" s="246"/>
      <c r="BW14" s="246"/>
      <c r="BX14" s="246"/>
      <c r="BY14" s="246"/>
      <c r="BZ14" s="246"/>
      <c r="CA14" s="246"/>
      <c r="CB14" s="246"/>
      <c r="CC14" s="246"/>
      <c r="CD14" s="246"/>
      <c r="CE14" s="246"/>
      <c r="CF14" s="246"/>
      <c r="CG14" s="246"/>
      <c r="CH14" s="246"/>
      <c r="CI14" s="246"/>
      <c r="CJ14" s="246"/>
      <c r="CK14" s="246"/>
      <c r="CL14" s="246"/>
      <c r="CM14" s="246"/>
      <c r="CN14" s="246"/>
      <c r="CO14" s="246"/>
      <c r="CP14" s="246"/>
      <c r="CQ14" s="246"/>
      <c r="CR14" s="246"/>
      <c r="CS14" s="246"/>
      <c r="CT14" s="246"/>
      <c r="CU14" s="246"/>
      <c r="CV14" s="246"/>
      <c r="CW14" s="246"/>
      <c r="CX14" s="246"/>
      <c r="CY14" s="246"/>
      <c r="CZ14" s="246"/>
      <c r="DA14" s="246"/>
      <c r="DB14" s="246"/>
      <c r="DC14" s="246"/>
      <c r="DD14" s="246"/>
      <c r="DE14" s="246"/>
      <c r="DF14" s="246"/>
      <c r="DG14" s="246"/>
      <c r="DH14" s="246"/>
      <c r="DI14" s="246"/>
      <c r="DJ14" s="246"/>
      <c r="DK14" s="246"/>
      <c r="DL14" s="246"/>
      <c r="DM14" s="246"/>
      <c r="DN14" s="246"/>
      <c r="DO14" s="246"/>
      <c r="DP14" s="246"/>
      <c r="DQ14" s="246"/>
      <c r="DR14" s="246"/>
      <c r="DS14" s="246"/>
      <c r="DT14" s="246"/>
      <c r="DU14" s="246"/>
      <c r="DV14" s="246"/>
      <c r="DW14" s="246"/>
      <c r="DX14" s="246"/>
      <c r="DY14" s="246"/>
      <c r="DZ14" s="246"/>
      <c r="EA14" s="246"/>
      <c r="EB14" s="246"/>
      <c r="EC14" s="246"/>
      <c r="ED14" s="246"/>
      <c r="EE14" s="246"/>
      <c r="EF14" s="246"/>
      <c r="EG14" s="246"/>
      <c r="EH14" s="246"/>
      <c r="EI14" s="246"/>
      <c r="EJ14" s="246"/>
      <c r="EK14" s="246"/>
      <c r="EL14" s="246"/>
      <c r="EM14" s="246"/>
      <c r="EN14" s="246"/>
      <c r="EO14" s="246"/>
      <c r="EP14" s="246"/>
      <c r="EQ14" s="246"/>
      <c r="ER14" s="246"/>
      <c r="ES14" s="246"/>
      <c r="ET14" s="246"/>
      <c r="EU14" s="246"/>
      <c r="EV14" s="246"/>
      <c r="EW14" s="246"/>
      <c r="EX14" s="246"/>
      <c r="EY14" s="246"/>
      <c r="EZ14" s="246"/>
      <c r="FA14" s="246"/>
      <c r="FB14" s="246"/>
      <c r="FC14" s="246"/>
      <c r="FD14" s="246"/>
      <c r="FE14" s="246"/>
      <c r="FF14" s="246"/>
      <c r="FG14" s="246"/>
      <c r="FH14" s="246"/>
      <c r="FI14" s="246"/>
      <c r="FJ14" s="246"/>
      <c r="FK14" s="246"/>
      <c r="FL14" s="246"/>
      <c r="FM14" s="246"/>
      <c r="FN14" s="246"/>
      <c r="FO14" s="246"/>
      <c r="FP14" s="246"/>
      <c r="FQ14" s="246"/>
      <c r="FR14" s="246"/>
      <c r="FS14" s="246"/>
      <c r="FT14" s="246"/>
      <c r="FU14" s="246"/>
      <c r="FV14" s="246"/>
      <c r="FW14" s="246"/>
      <c r="FX14" s="246"/>
      <c r="FY14" s="246"/>
      <c r="FZ14" s="246"/>
      <c r="GA14" s="246"/>
      <c r="GB14" s="246"/>
      <c r="GC14" s="246"/>
      <c r="GD14" s="246"/>
      <c r="GE14" s="246"/>
      <c r="GF14" s="246"/>
      <c r="GG14" s="246"/>
      <c r="GH14" s="246"/>
      <c r="GI14" s="246"/>
      <c r="GJ14" s="246"/>
      <c r="GK14" s="246"/>
      <c r="GL14" s="246"/>
      <c r="GM14" s="246"/>
      <c r="GN14" s="246"/>
      <c r="GO14" s="246"/>
      <c r="GP14" s="246"/>
      <c r="GQ14" s="246"/>
      <c r="GR14" s="246"/>
      <c r="GS14" s="246"/>
      <c r="GT14" s="246"/>
      <c r="GU14" s="246"/>
      <c r="GV14" s="246"/>
      <c r="GW14" s="246"/>
      <c r="GX14" s="246"/>
      <c r="GY14" s="246"/>
      <c r="GZ14" s="246"/>
      <c r="HA14" s="246"/>
      <c r="HB14" s="246"/>
      <c r="HC14" s="246"/>
      <c r="HD14" s="246"/>
      <c r="HE14" s="246"/>
      <c r="HF14" s="246"/>
      <c r="HG14" s="246"/>
      <c r="HH14" s="246"/>
      <c r="HI14" s="246"/>
      <c r="HJ14" s="246"/>
      <c r="HK14" s="246"/>
      <c r="HL14" s="246"/>
      <c r="HM14" s="246"/>
      <c r="HN14" s="246"/>
      <c r="HO14" s="246"/>
      <c r="HP14" s="246"/>
      <c r="HQ14" s="246"/>
      <c r="HR14" s="246"/>
      <c r="HS14" s="246"/>
      <c r="HT14" s="246"/>
      <c r="HU14" s="246"/>
      <c r="HV14" s="246"/>
      <c r="HW14" s="246"/>
      <c r="HX14" s="246"/>
      <c r="HY14" s="246"/>
      <c r="HZ14" s="246"/>
      <c r="IA14" s="246"/>
      <c r="IB14" s="246"/>
      <c r="IC14" s="246"/>
      <c r="ID14" s="246"/>
      <c r="IE14" s="246"/>
      <c r="IF14" s="246"/>
      <c r="IG14" s="246"/>
      <c r="IH14" s="246"/>
      <c r="II14" s="246"/>
      <c r="IJ14" s="246"/>
      <c r="IK14" s="246"/>
      <c r="IL14" s="246"/>
      <c r="IM14" s="246"/>
      <c r="IN14" s="246"/>
      <c r="IO14" s="246"/>
      <c r="IP14" s="246"/>
      <c r="IQ14" s="246"/>
      <c r="IR14" s="246"/>
      <c r="IS14" s="246"/>
      <c r="IT14" s="246"/>
      <c r="IU14" s="246"/>
      <c r="IV14" s="246"/>
    </row>
    <row r="15" s="286" customFormat="1" ht="26" customHeight="1" spans="1:256">
      <c r="A15" s="130" t="s">
        <v>150</v>
      </c>
      <c r="B15" s="161" t="s">
        <v>106</v>
      </c>
      <c r="C15" s="131" t="s">
        <v>151</v>
      </c>
      <c r="D15" s="132">
        <v>1020781</v>
      </c>
      <c r="E15" s="128">
        <v>994193</v>
      </c>
      <c r="F15" s="128">
        <v>601692</v>
      </c>
      <c r="G15" s="128">
        <v>342360</v>
      </c>
      <c r="H15" s="128"/>
      <c r="I15" s="128">
        <v>50141</v>
      </c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>
        <v>26587</v>
      </c>
      <c r="U15" s="128"/>
      <c r="V15" s="128"/>
      <c r="W15" s="128">
        <v>9025</v>
      </c>
      <c r="X15" s="128">
        <v>15042</v>
      </c>
      <c r="Y15" s="128">
        <v>2520</v>
      </c>
      <c r="Z15" s="355"/>
      <c r="AA15" s="246"/>
      <c r="AB15" s="246"/>
      <c r="AC15" s="246"/>
      <c r="AD15" s="246"/>
      <c r="AE15" s="246"/>
      <c r="AF15" s="246"/>
      <c r="AG15" s="246"/>
      <c r="AH15" s="246"/>
      <c r="AI15" s="246"/>
      <c r="AJ15" s="246"/>
      <c r="AK15" s="246"/>
      <c r="AL15" s="246"/>
      <c r="AM15" s="246"/>
      <c r="AN15" s="246"/>
      <c r="AO15" s="246"/>
      <c r="AP15" s="246"/>
      <c r="AQ15" s="246"/>
      <c r="AR15" s="246"/>
      <c r="AS15" s="246"/>
      <c r="AT15" s="246"/>
      <c r="AU15" s="246"/>
      <c r="AV15" s="246"/>
      <c r="AW15" s="246"/>
      <c r="AX15" s="246"/>
      <c r="AY15" s="246"/>
      <c r="AZ15" s="246"/>
      <c r="BA15" s="246"/>
      <c r="BB15" s="246"/>
      <c r="BC15" s="246"/>
      <c r="BD15" s="246"/>
      <c r="BE15" s="246"/>
      <c r="BF15" s="246"/>
      <c r="BG15" s="246"/>
      <c r="BH15" s="246"/>
      <c r="BI15" s="246"/>
      <c r="BJ15" s="246"/>
      <c r="BK15" s="246"/>
      <c r="BL15" s="246"/>
      <c r="BM15" s="246"/>
      <c r="BN15" s="246"/>
      <c r="BO15" s="246"/>
      <c r="BP15" s="246"/>
      <c r="BQ15" s="246"/>
      <c r="BR15" s="246"/>
      <c r="BS15" s="246"/>
      <c r="BT15" s="246"/>
      <c r="BU15" s="246"/>
      <c r="BV15" s="246"/>
      <c r="BW15" s="246"/>
      <c r="BX15" s="246"/>
      <c r="BY15" s="246"/>
      <c r="BZ15" s="246"/>
      <c r="CA15" s="246"/>
      <c r="CB15" s="246"/>
      <c r="CC15" s="246"/>
      <c r="CD15" s="246"/>
      <c r="CE15" s="246"/>
      <c r="CF15" s="246"/>
      <c r="CG15" s="246"/>
      <c r="CH15" s="246"/>
      <c r="CI15" s="246"/>
      <c r="CJ15" s="246"/>
      <c r="CK15" s="246"/>
      <c r="CL15" s="246"/>
      <c r="CM15" s="246"/>
      <c r="CN15" s="246"/>
      <c r="CO15" s="246"/>
      <c r="CP15" s="246"/>
      <c r="CQ15" s="246"/>
      <c r="CR15" s="246"/>
      <c r="CS15" s="246"/>
      <c r="CT15" s="246"/>
      <c r="CU15" s="246"/>
      <c r="CV15" s="246"/>
      <c r="CW15" s="246"/>
      <c r="CX15" s="246"/>
      <c r="CY15" s="246"/>
      <c r="CZ15" s="246"/>
      <c r="DA15" s="246"/>
      <c r="DB15" s="246"/>
      <c r="DC15" s="246"/>
      <c r="DD15" s="246"/>
      <c r="DE15" s="246"/>
      <c r="DF15" s="246"/>
      <c r="DG15" s="246"/>
      <c r="DH15" s="246"/>
      <c r="DI15" s="246"/>
      <c r="DJ15" s="246"/>
      <c r="DK15" s="246"/>
      <c r="DL15" s="246"/>
      <c r="DM15" s="246"/>
      <c r="DN15" s="246"/>
      <c r="DO15" s="246"/>
      <c r="DP15" s="246"/>
      <c r="DQ15" s="246"/>
      <c r="DR15" s="246"/>
      <c r="DS15" s="246"/>
      <c r="DT15" s="246"/>
      <c r="DU15" s="246"/>
      <c r="DV15" s="246"/>
      <c r="DW15" s="246"/>
      <c r="DX15" s="246"/>
      <c r="DY15" s="246"/>
      <c r="DZ15" s="246"/>
      <c r="EA15" s="246"/>
      <c r="EB15" s="246"/>
      <c r="EC15" s="246"/>
      <c r="ED15" s="246"/>
      <c r="EE15" s="246"/>
      <c r="EF15" s="246"/>
      <c r="EG15" s="246"/>
      <c r="EH15" s="246"/>
      <c r="EI15" s="246"/>
      <c r="EJ15" s="246"/>
      <c r="EK15" s="246"/>
      <c r="EL15" s="246"/>
      <c r="EM15" s="246"/>
      <c r="EN15" s="246"/>
      <c r="EO15" s="246"/>
      <c r="EP15" s="246"/>
      <c r="EQ15" s="246"/>
      <c r="ER15" s="246"/>
      <c r="ES15" s="246"/>
      <c r="ET15" s="246"/>
      <c r="EU15" s="246"/>
      <c r="EV15" s="246"/>
      <c r="EW15" s="246"/>
      <c r="EX15" s="246"/>
      <c r="EY15" s="246"/>
      <c r="EZ15" s="246"/>
      <c r="FA15" s="246"/>
      <c r="FB15" s="246"/>
      <c r="FC15" s="246"/>
      <c r="FD15" s="246"/>
      <c r="FE15" s="246"/>
      <c r="FF15" s="246"/>
      <c r="FG15" s="246"/>
      <c r="FH15" s="246"/>
      <c r="FI15" s="246"/>
      <c r="FJ15" s="246"/>
      <c r="FK15" s="246"/>
      <c r="FL15" s="246"/>
      <c r="FM15" s="246"/>
      <c r="FN15" s="246"/>
      <c r="FO15" s="246"/>
      <c r="FP15" s="246"/>
      <c r="FQ15" s="246"/>
      <c r="FR15" s="246"/>
      <c r="FS15" s="246"/>
      <c r="FT15" s="246"/>
      <c r="FU15" s="246"/>
      <c r="FV15" s="246"/>
      <c r="FW15" s="246"/>
      <c r="FX15" s="246"/>
      <c r="FY15" s="246"/>
      <c r="FZ15" s="246"/>
      <c r="GA15" s="246"/>
      <c r="GB15" s="246"/>
      <c r="GC15" s="246"/>
      <c r="GD15" s="246"/>
      <c r="GE15" s="246"/>
      <c r="GF15" s="246"/>
      <c r="GG15" s="246"/>
      <c r="GH15" s="246"/>
      <c r="GI15" s="246"/>
      <c r="GJ15" s="246"/>
      <c r="GK15" s="246"/>
      <c r="GL15" s="246"/>
      <c r="GM15" s="246"/>
      <c r="GN15" s="246"/>
      <c r="GO15" s="246"/>
      <c r="GP15" s="246"/>
      <c r="GQ15" s="246"/>
      <c r="GR15" s="246"/>
      <c r="GS15" s="246"/>
      <c r="GT15" s="246"/>
      <c r="GU15" s="246"/>
      <c r="GV15" s="246"/>
      <c r="GW15" s="246"/>
      <c r="GX15" s="246"/>
      <c r="GY15" s="246"/>
      <c r="GZ15" s="246"/>
      <c r="HA15" s="246"/>
      <c r="HB15" s="246"/>
      <c r="HC15" s="246"/>
      <c r="HD15" s="246"/>
      <c r="HE15" s="246"/>
      <c r="HF15" s="246"/>
      <c r="HG15" s="246"/>
      <c r="HH15" s="246"/>
      <c r="HI15" s="246"/>
      <c r="HJ15" s="246"/>
      <c r="HK15" s="246"/>
      <c r="HL15" s="246"/>
      <c r="HM15" s="246"/>
      <c r="HN15" s="246"/>
      <c r="HO15" s="246"/>
      <c r="HP15" s="246"/>
      <c r="HQ15" s="246"/>
      <c r="HR15" s="246"/>
      <c r="HS15" s="246"/>
      <c r="HT15" s="246"/>
      <c r="HU15" s="246"/>
      <c r="HV15" s="246"/>
      <c r="HW15" s="246"/>
      <c r="HX15" s="246"/>
      <c r="HY15" s="246"/>
      <c r="HZ15" s="246"/>
      <c r="IA15" s="246"/>
      <c r="IB15" s="246"/>
      <c r="IC15" s="246"/>
      <c r="ID15" s="246"/>
      <c r="IE15" s="246"/>
      <c r="IF15" s="246"/>
      <c r="IG15" s="246"/>
      <c r="IH15" s="246"/>
      <c r="II15" s="246"/>
      <c r="IJ15" s="246"/>
      <c r="IK15" s="246"/>
      <c r="IL15" s="246"/>
      <c r="IM15" s="246"/>
      <c r="IN15" s="246"/>
      <c r="IO15" s="246"/>
      <c r="IP15" s="246"/>
      <c r="IQ15" s="246"/>
      <c r="IR15" s="246"/>
      <c r="IS15" s="246"/>
      <c r="IT15" s="246"/>
      <c r="IU15" s="246"/>
      <c r="IV15" s="246"/>
    </row>
    <row r="16" ht="26" customHeight="1" spans="1:25">
      <c r="A16" s="130" t="s">
        <v>152</v>
      </c>
      <c r="B16" s="161" t="s">
        <v>106</v>
      </c>
      <c r="C16" s="131" t="s">
        <v>132</v>
      </c>
      <c r="D16" s="132">
        <v>1020781</v>
      </c>
      <c r="E16" s="128">
        <v>994193</v>
      </c>
      <c r="F16" s="128">
        <v>601692</v>
      </c>
      <c r="G16" s="128">
        <v>342360</v>
      </c>
      <c r="H16" s="128"/>
      <c r="I16" s="128">
        <v>50141</v>
      </c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>
        <v>26587</v>
      </c>
      <c r="U16" s="128"/>
      <c r="V16" s="128"/>
      <c r="W16" s="128">
        <v>9025</v>
      </c>
      <c r="X16" s="128">
        <v>15042</v>
      </c>
      <c r="Y16" s="128">
        <v>2520</v>
      </c>
    </row>
    <row r="17" ht="26" customHeight="1" spans="1:25">
      <c r="A17" s="130" t="s">
        <v>155</v>
      </c>
      <c r="B17" s="161" t="s">
        <v>106</v>
      </c>
      <c r="C17" s="131" t="s">
        <v>156</v>
      </c>
      <c r="D17" s="132">
        <v>2397418</v>
      </c>
      <c r="E17" s="128"/>
      <c r="F17" s="128"/>
      <c r="G17" s="128"/>
      <c r="H17" s="128"/>
      <c r="I17" s="128"/>
      <c r="J17" s="128"/>
      <c r="K17" s="132">
        <v>2397418</v>
      </c>
      <c r="L17" s="132">
        <v>1424829</v>
      </c>
      <c r="M17" s="132">
        <v>712415</v>
      </c>
      <c r="N17" s="128"/>
      <c r="O17" s="128"/>
      <c r="P17" s="128">
        <v>89053</v>
      </c>
      <c r="Q17" s="128">
        <v>48348</v>
      </c>
      <c r="R17" s="128">
        <v>122773</v>
      </c>
      <c r="S17" s="128"/>
      <c r="T17" s="220"/>
      <c r="U17" s="220"/>
      <c r="V17" s="220"/>
      <c r="W17" s="220"/>
      <c r="X17" s="220"/>
      <c r="Y17" s="220"/>
    </row>
    <row r="18" ht="26" customHeight="1" spans="1:25">
      <c r="A18" s="130" t="s">
        <v>157</v>
      </c>
      <c r="B18" s="161" t="s">
        <v>106</v>
      </c>
      <c r="C18" s="131" t="s">
        <v>158</v>
      </c>
      <c r="D18" s="132">
        <v>2136974</v>
      </c>
      <c r="E18" s="128"/>
      <c r="F18" s="128"/>
      <c r="G18" s="128"/>
      <c r="H18" s="128"/>
      <c r="I18" s="128"/>
      <c r="J18" s="128"/>
      <c r="K18" s="132">
        <v>2136974</v>
      </c>
      <c r="L18" s="132">
        <v>1424829</v>
      </c>
      <c r="M18" s="132">
        <v>712415</v>
      </c>
      <c r="N18" s="128"/>
      <c r="O18" s="128"/>
      <c r="P18" s="128"/>
      <c r="Q18" s="128"/>
      <c r="R18" s="128"/>
      <c r="S18" s="128"/>
      <c r="T18" s="220"/>
      <c r="U18" s="220"/>
      <c r="V18" s="220"/>
      <c r="W18" s="220"/>
      <c r="X18" s="220"/>
      <c r="Y18" s="220"/>
    </row>
    <row r="19" ht="26" customHeight="1" spans="1:25">
      <c r="A19" s="130" t="s">
        <v>159</v>
      </c>
      <c r="B19" s="161" t="s">
        <v>106</v>
      </c>
      <c r="C19" s="131" t="s">
        <v>160</v>
      </c>
      <c r="D19" s="132">
        <v>1424829</v>
      </c>
      <c r="E19" s="128"/>
      <c r="F19" s="128"/>
      <c r="G19" s="128"/>
      <c r="H19" s="128"/>
      <c r="I19" s="128"/>
      <c r="J19" s="128"/>
      <c r="K19" s="132">
        <v>1424829</v>
      </c>
      <c r="L19" s="132">
        <v>1424829</v>
      </c>
      <c r="M19" s="128"/>
      <c r="N19" s="128"/>
      <c r="O19" s="128"/>
      <c r="P19" s="128"/>
      <c r="Q19" s="128"/>
      <c r="R19" s="128"/>
      <c r="S19" s="128"/>
      <c r="T19" s="220"/>
      <c r="U19" s="220"/>
      <c r="V19" s="220"/>
      <c r="W19" s="220"/>
      <c r="X19" s="220"/>
      <c r="Y19" s="220"/>
    </row>
    <row r="20" ht="26" customHeight="1" spans="1:25">
      <c r="A20" s="130" t="s">
        <v>161</v>
      </c>
      <c r="B20" s="161" t="s">
        <v>106</v>
      </c>
      <c r="C20" s="131" t="s">
        <v>162</v>
      </c>
      <c r="D20" s="132">
        <v>712415</v>
      </c>
      <c r="E20" s="128"/>
      <c r="F20" s="128"/>
      <c r="G20" s="128"/>
      <c r="H20" s="128"/>
      <c r="I20" s="128"/>
      <c r="J20" s="128"/>
      <c r="K20" s="132">
        <v>712415</v>
      </c>
      <c r="L20" s="128"/>
      <c r="M20" s="132">
        <v>712415</v>
      </c>
      <c r="N20" s="128"/>
      <c r="O20" s="128"/>
      <c r="P20" s="128"/>
      <c r="Q20" s="128"/>
      <c r="R20" s="128"/>
      <c r="S20" s="128"/>
      <c r="T20" s="220"/>
      <c r="U20" s="220"/>
      <c r="V20" s="220"/>
      <c r="W20" s="220"/>
      <c r="X20" s="220"/>
      <c r="Y20" s="220"/>
    </row>
    <row r="21" ht="26" customHeight="1" spans="1:25">
      <c r="A21" s="130" t="s">
        <v>163</v>
      </c>
      <c r="B21" s="161" t="s">
        <v>106</v>
      </c>
      <c r="C21" s="131" t="s">
        <v>164</v>
      </c>
      <c r="D21" s="132">
        <v>260174</v>
      </c>
      <c r="E21" s="128"/>
      <c r="F21" s="128"/>
      <c r="G21" s="128"/>
      <c r="H21" s="128"/>
      <c r="I21" s="128"/>
      <c r="J21" s="128"/>
      <c r="K21" s="132">
        <v>260174</v>
      </c>
      <c r="L21" s="128"/>
      <c r="M21" s="128"/>
      <c r="N21" s="128"/>
      <c r="O21" s="128"/>
      <c r="P21" s="128">
        <v>89053</v>
      </c>
      <c r="Q21" s="128">
        <v>48348</v>
      </c>
      <c r="R21" s="128">
        <v>122773</v>
      </c>
      <c r="S21" s="128"/>
      <c r="T21" s="220"/>
      <c r="U21" s="220"/>
      <c r="V21" s="220"/>
      <c r="W21" s="220"/>
      <c r="X21" s="220"/>
      <c r="Y21" s="220"/>
    </row>
    <row r="22" ht="26" customHeight="1" spans="1:25">
      <c r="A22" s="130" t="s">
        <v>165</v>
      </c>
      <c r="B22" s="161" t="s">
        <v>106</v>
      </c>
      <c r="C22" s="131" t="s">
        <v>166</v>
      </c>
      <c r="D22" s="132">
        <v>260174</v>
      </c>
      <c r="E22" s="128"/>
      <c r="F22" s="128"/>
      <c r="G22" s="128"/>
      <c r="H22" s="128"/>
      <c r="I22" s="128"/>
      <c r="J22" s="128"/>
      <c r="K22" s="132">
        <v>260174</v>
      </c>
      <c r="L22" s="128"/>
      <c r="M22" s="128"/>
      <c r="N22" s="128"/>
      <c r="O22" s="128"/>
      <c r="P22" s="128">
        <v>89053</v>
      </c>
      <c r="Q22" s="128">
        <v>48348</v>
      </c>
      <c r="R22" s="128">
        <v>122773</v>
      </c>
      <c r="S22" s="128"/>
      <c r="T22" s="220"/>
      <c r="U22" s="220"/>
      <c r="V22" s="220"/>
      <c r="W22" s="220"/>
      <c r="X22" s="220"/>
      <c r="Y22" s="220"/>
    </row>
    <row r="23" ht="26" customHeight="1" spans="1:25">
      <c r="A23" s="130" t="s">
        <v>167</v>
      </c>
      <c r="B23" s="161" t="s">
        <v>106</v>
      </c>
      <c r="C23" s="131" t="s">
        <v>168</v>
      </c>
      <c r="D23" s="132">
        <v>667890</v>
      </c>
      <c r="E23" s="128"/>
      <c r="F23" s="128"/>
      <c r="G23" s="128"/>
      <c r="H23" s="128"/>
      <c r="I23" s="128"/>
      <c r="J23" s="128"/>
      <c r="K23" s="132">
        <v>667890</v>
      </c>
      <c r="L23" s="128"/>
      <c r="M23" s="128"/>
      <c r="N23" s="132">
        <v>667890</v>
      </c>
      <c r="O23" s="128"/>
      <c r="P23" s="128"/>
      <c r="Q23" s="128"/>
      <c r="R23" s="128"/>
      <c r="S23" s="128"/>
      <c r="T23" s="220"/>
      <c r="U23" s="220"/>
      <c r="V23" s="220"/>
      <c r="W23" s="220"/>
      <c r="X23" s="220"/>
      <c r="Y23" s="220"/>
    </row>
    <row r="24" ht="26" customHeight="1" spans="1:25">
      <c r="A24" s="130" t="s">
        <v>169</v>
      </c>
      <c r="B24" s="161" t="s">
        <v>106</v>
      </c>
      <c r="C24" s="131" t="s">
        <v>170</v>
      </c>
      <c r="D24" s="132">
        <v>667890</v>
      </c>
      <c r="E24" s="128"/>
      <c r="F24" s="128"/>
      <c r="G24" s="128"/>
      <c r="H24" s="128"/>
      <c r="I24" s="128"/>
      <c r="J24" s="128"/>
      <c r="K24" s="132">
        <v>667890</v>
      </c>
      <c r="L24" s="128"/>
      <c r="M24" s="128"/>
      <c r="N24" s="132">
        <v>667890</v>
      </c>
      <c r="O24" s="128"/>
      <c r="P24" s="128"/>
      <c r="Q24" s="128"/>
      <c r="R24" s="128"/>
      <c r="S24" s="128"/>
      <c r="T24" s="220"/>
      <c r="U24" s="220"/>
      <c r="V24" s="220"/>
      <c r="W24" s="220"/>
      <c r="X24" s="220"/>
      <c r="Y24" s="220"/>
    </row>
    <row r="25" ht="26" customHeight="1" spans="1:25">
      <c r="A25" s="130" t="s">
        <v>171</v>
      </c>
      <c r="B25" s="161" t="s">
        <v>106</v>
      </c>
      <c r="C25" s="131" t="s">
        <v>172</v>
      </c>
      <c r="D25" s="132">
        <v>667890</v>
      </c>
      <c r="E25" s="128"/>
      <c r="F25" s="128"/>
      <c r="G25" s="128"/>
      <c r="H25" s="128"/>
      <c r="I25" s="128"/>
      <c r="J25" s="128"/>
      <c r="K25" s="132">
        <v>667890</v>
      </c>
      <c r="L25" s="128"/>
      <c r="M25" s="128"/>
      <c r="N25" s="132">
        <v>667890</v>
      </c>
      <c r="O25" s="128"/>
      <c r="P25" s="128"/>
      <c r="Q25" s="128"/>
      <c r="R25" s="128"/>
      <c r="S25" s="128"/>
      <c r="T25" s="220"/>
      <c r="U25" s="220"/>
      <c r="V25" s="220"/>
      <c r="W25" s="220"/>
      <c r="X25" s="220"/>
      <c r="Y25" s="220"/>
    </row>
    <row r="26" ht="26" customHeight="1" spans="1:25">
      <c r="A26" s="130">
        <v>221</v>
      </c>
      <c r="B26" s="161" t="s">
        <v>106</v>
      </c>
      <c r="C26" s="131" t="s">
        <v>173</v>
      </c>
      <c r="D26" s="132">
        <v>1068623</v>
      </c>
      <c r="E26" s="207"/>
      <c r="F26" s="207"/>
      <c r="G26" s="207"/>
      <c r="H26" s="207"/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132">
        <v>1068623</v>
      </c>
      <c r="T26" s="353"/>
      <c r="U26" s="353"/>
      <c r="V26" s="353"/>
      <c r="W26" s="353"/>
      <c r="X26" s="353"/>
      <c r="Y26" s="353"/>
    </row>
    <row r="27" ht="26" customHeight="1" spans="1:25">
      <c r="A27" s="130" t="s">
        <v>174</v>
      </c>
      <c r="B27" s="161" t="s">
        <v>106</v>
      </c>
      <c r="C27" s="131" t="s">
        <v>175</v>
      </c>
      <c r="D27" s="132">
        <v>1068623</v>
      </c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2">
        <v>1068623</v>
      </c>
      <c r="T27" s="136"/>
      <c r="U27" s="136"/>
      <c r="V27" s="136"/>
      <c r="W27" s="136"/>
      <c r="X27" s="136"/>
      <c r="Y27" s="136"/>
    </row>
    <row r="28" ht="26" customHeight="1" spans="1:25">
      <c r="A28" s="130" t="s">
        <v>176</v>
      </c>
      <c r="B28" s="161" t="s">
        <v>106</v>
      </c>
      <c r="C28" s="131" t="s">
        <v>177</v>
      </c>
      <c r="D28" s="132">
        <v>1068623</v>
      </c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2">
        <v>1068623</v>
      </c>
      <c r="T28" s="136"/>
      <c r="U28" s="136"/>
      <c r="V28" s="136"/>
      <c r="W28" s="136"/>
      <c r="X28" s="136"/>
      <c r="Y28" s="136"/>
    </row>
  </sheetData>
  <sheetProtection formatCells="0" formatColumns="0" formatRows="0"/>
  <mergeCells count="11">
    <mergeCell ref="T1:Y1"/>
    <mergeCell ref="A2:Y2"/>
    <mergeCell ref="X3:Y3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1"/>
  <sheetViews>
    <sheetView showGridLines="0" showZeros="0" workbookViewId="0">
      <selection activeCell="E14" sqref="E14:W14"/>
    </sheetView>
  </sheetViews>
  <sheetFormatPr defaultColWidth="9.12222222222222" defaultRowHeight="11.25"/>
  <cols>
    <col min="1" max="1" width="23.1666666666667" style="75" customWidth="1"/>
    <col min="2" max="2" width="11.3333333333333" style="75" customWidth="1"/>
    <col min="3" max="3" width="32.6666666666667" style="75" customWidth="1"/>
    <col min="4" max="4" width="16" style="75" customWidth="1"/>
    <col min="5" max="5" width="13" style="75" customWidth="1"/>
    <col min="6" max="6" width="11.3777777777778" style="75" customWidth="1"/>
    <col min="7" max="7" width="10.8777777777778" style="75" customWidth="1"/>
    <col min="8" max="8" width="14.1222222222222" style="75" customWidth="1"/>
    <col min="9" max="9" width="11.3777777777778" style="75" customWidth="1"/>
    <col min="10" max="10" width="9.12222222222222" style="75" customWidth="1"/>
    <col min="11" max="11" width="11.3777777777778" style="75" customWidth="1"/>
    <col min="12" max="12" width="11.5" style="75" customWidth="1"/>
    <col min="13" max="13" width="8" style="75" customWidth="1"/>
    <col min="14" max="14" width="11.6222222222222" style="75" customWidth="1"/>
    <col min="15" max="16" width="9.12222222222222" style="75" customWidth="1"/>
    <col min="17" max="17" width="12.6222222222222" style="75" customWidth="1"/>
    <col min="18" max="18" width="12.8777777777778" style="75" customWidth="1"/>
    <col min="19" max="19" width="8.87777777777778" style="75" customWidth="1"/>
    <col min="20" max="20" width="8.12222222222222" style="75" customWidth="1"/>
    <col min="21" max="21" width="14.8333333333333" style="75" customWidth="1"/>
    <col min="22" max="22" width="12.3777777777778" style="75" customWidth="1"/>
    <col min="23" max="23" width="12.1222222222222" style="75" customWidth="1"/>
    <col min="24" max="242" width="6.62222222222222" style="75" customWidth="1"/>
    <col min="243" max="16384" width="9.12222222222222" style="75"/>
  </cols>
  <sheetData>
    <row r="1" ht="23.1" customHeight="1" spans="1:242">
      <c r="A1" s="226"/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R1" s="246"/>
      <c r="S1" s="246"/>
      <c r="T1" s="246"/>
      <c r="U1" s="335" t="s">
        <v>247</v>
      </c>
      <c r="V1" s="335"/>
      <c r="W1" s="335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246"/>
      <c r="AO1" s="246"/>
      <c r="AP1" s="246"/>
      <c r="AQ1" s="246"/>
      <c r="AR1" s="246"/>
      <c r="AS1" s="246"/>
      <c r="AT1" s="246"/>
      <c r="AU1" s="246"/>
      <c r="AV1" s="246"/>
      <c r="AW1" s="246"/>
      <c r="AX1" s="246"/>
      <c r="AY1" s="246"/>
      <c r="AZ1" s="246"/>
      <c r="BA1" s="246"/>
      <c r="BB1" s="246"/>
      <c r="BC1" s="246"/>
      <c r="BD1" s="246"/>
      <c r="BE1" s="246"/>
      <c r="BF1" s="246"/>
      <c r="BG1" s="246"/>
      <c r="BH1" s="246"/>
      <c r="BI1" s="246"/>
      <c r="BJ1" s="246"/>
      <c r="BK1" s="246"/>
      <c r="BL1" s="246"/>
      <c r="BM1" s="246"/>
      <c r="BN1" s="246"/>
      <c r="BO1" s="246"/>
      <c r="BP1" s="246"/>
      <c r="BQ1" s="246"/>
      <c r="BR1" s="246"/>
      <c r="BS1" s="246"/>
      <c r="BT1" s="246"/>
      <c r="BU1" s="246"/>
      <c r="BV1" s="246"/>
      <c r="BW1" s="246"/>
      <c r="BX1" s="246"/>
      <c r="BY1" s="246"/>
      <c r="BZ1" s="246"/>
      <c r="CA1" s="246"/>
      <c r="CB1" s="246"/>
      <c r="CC1" s="246"/>
      <c r="CD1" s="246"/>
      <c r="CE1" s="246"/>
      <c r="CF1" s="246"/>
      <c r="CG1" s="246"/>
      <c r="CH1" s="246"/>
      <c r="CI1" s="246"/>
      <c r="CJ1" s="246"/>
      <c r="CK1" s="246"/>
      <c r="CL1" s="246"/>
      <c r="CM1" s="246"/>
      <c r="CN1" s="246"/>
      <c r="CO1" s="246"/>
      <c r="CP1" s="246"/>
      <c r="CQ1" s="246"/>
      <c r="CR1" s="246"/>
      <c r="CS1" s="246"/>
      <c r="CT1" s="246"/>
      <c r="CU1" s="246"/>
      <c r="CV1" s="246"/>
      <c r="CW1" s="246"/>
      <c r="CX1" s="246"/>
      <c r="CY1" s="246"/>
      <c r="CZ1" s="246"/>
      <c r="DA1" s="246"/>
      <c r="DB1" s="246"/>
      <c r="DC1" s="246"/>
      <c r="DD1" s="246"/>
      <c r="DE1" s="246"/>
      <c r="DF1" s="246"/>
      <c r="DG1" s="246"/>
      <c r="DH1" s="246"/>
      <c r="DI1" s="246"/>
      <c r="DJ1" s="246"/>
      <c r="DK1" s="246"/>
      <c r="DL1" s="246"/>
      <c r="DM1" s="246"/>
      <c r="DN1" s="246"/>
      <c r="DO1" s="246"/>
      <c r="DP1" s="246"/>
      <c r="DQ1" s="246"/>
      <c r="DR1" s="246"/>
      <c r="DS1" s="246"/>
      <c r="DT1" s="246"/>
      <c r="DU1" s="246"/>
      <c r="DV1" s="246"/>
      <c r="DW1" s="246"/>
      <c r="DX1" s="246"/>
      <c r="DY1" s="246"/>
      <c r="DZ1" s="246"/>
      <c r="EA1" s="246"/>
      <c r="EB1" s="246"/>
      <c r="EC1" s="246"/>
      <c r="ED1" s="246"/>
      <c r="EE1" s="246"/>
      <c r="EF1" s="246"/>
      <c r="EG1" s="246"/>
      <c r="EH1" s="246"/>
      <c r="EI1" s="246"/>
      <c r="EJ1" s="246"/>
      <c r="EK1" s="246"/>
      <c r="EL1" s="246"/>
      <c r="EM1" s="246"/>
      <c r="EN1" s="246"/>
      <c r="EO1" s="246"/>
      <c r="EP1" s="246"/>
      <c r="EQ1" s="246"/>
      <c r="ER1" s="246"/>
      <c r="ES1" s="246"/>
      <c r="ET1" s="246"/>
      <c r="EU1" s="246"/>
      <c r="EV1" s="246"/>
      <c r="EW1" s="246"/>
      <c r="EX1" s="246"/>
      <c r="EY1" s="246"/>
      <c r="EZ1" s="246"/>
      <c r="FA1" s="246"/>
      <c r="FB1" s="246"/>
      <c r="FC1" s="246"/>
      <c r="FD1" s="246"/>
      <c r="FE1" s="246"/>
      <c r="FF1" s="246"/>
      <c r="FG1" s="246"/>
      <c r="FH1" s="246"/>
      <c r="FI1" s="246"/>
      <c r="FJ1" s="246"/>
      <c r="FK1" s="246"/>
      <c r="FL1" s="246"/>
      <c r="FM1" s="246"/>
      <c r="FN1" s="246"/>
      <c r="FO1" s="246"/>
      <c r="FP1" s="246"/>
      <c r="FQ1" s="246"/>
      <c r="FR1" s="246"/>
      <c r="FS1" s="246"/>
      <c r="FT1" s="246"/>
      <c r="FU1" s="246"/>
      <c r="FV1" s="246"/>
      <c r="FW1" s="246"/>
      <c r="FX1" s="246"/>
      <c r="FY1" s="246"/>
      <c r="FZ1" s="246"/>
      <c r="GA1" s="246"/>
      <c r="GB1" s="246"/>
      <c r="GC1" s="246"/>
      <c r="GD1" s="246"/>
      <c r="GE1" s="246"/>
      <c r="GF1" s="246"/>
      <c r="GG1" s="246"/>
      <c r="GH1" s="246"/>
      <c r="GI1" s="246"/>
      <c r="GJ1" s="246"/>
      <c r="GK1" s="246"/>
      <c r="GL1" s="246"/>
      <c r="GM1" s="246"/>
      <c r="GN1" s="246"/>
      <c r="GO1" s="246"/>
      <c r="GP1" s="246"/>
      <c r="GQ1" s="246"/>
      <c r="GR1" s="246"/>
      <c r="GS1" s="246"/>
      <c r="GT1" s="246"/>
      <c r="GU1" s="246"/>
      <c r="GV1" s="246"/>
      <c r="GW1" s="246"/>
      <c r="GX1" s="246"/>
      <c r="GY1" s="246"/>
      <c r="GZ1" s="246"/>
      <c r="HA1" s="246"/>
      <c r="HB1" s="246"/>
      <c r="HC1" s="246"/>
      <c r="HD1" s="246"/>
      <c r="HE1" s="246"/>
      <c r="HF1" s="246"/>
      <c r="HG1" s="246"/>
      <c r="HH1" s="246"/>
      <c r="HI1" s="246"/>
      <c r="HJ1" s="246"/>
      <c r="HK1" s="246"/>
      <c r="HL1" s="246"/>
      <c r="HM1" s="246"/>
      <c r="HN1" s="246"/>
      <c r="HO1" s="246"/>
      <c r="HP1" s="246"/>
      <c r="HQ1" s="246"/>
      <c r="HR1" s="246"/>
      <c r="HS1" s="246"/>
      <c r="HT1" s="246"/>
      <c r="HU1" s="246"/>
      <c r="HV1" s="246"/>
      <c r="HW1" s="246"/>
      <c r="HX1" s="246"/>
      <c r="HY1" s="246"/>
      <c r="HZ1" s="246"/>
      <c r="IA1" s="246"/>
      <c r="IB1" s="246"/>
      <c r="IC1" s="246"/>
      <c r="ID1" s="246"/>
      <c r="IE1" s="246"/>
      <c r="IF1" s="246"/>
      <c r="IG1" s="246"/>
      <c r="IH1" s="246"/>
    </row>
    <row r="2" ht="23.1" customHeight="1" spans="1:242">
      <c r="A2" s="275" t="s">
        <v>248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6"/>
      <c r="BX2" s="246"/>
      <c r="BY2" s="246"/>
      <c r="BZ2" s="246"/>
      <c r="CA2" s="246"/>
      <c r="CB2" s="246"/>
      <c r="CC2" s="246"/>
      <c r="CD2" s="246"/>
      <c r="CE2" s="246"/>
      <c r="CF2" s="246"/>
      <c r="CG2" s="246"/>
      <c r="CH2" s="246"/>
      <c r="CI2" s="246"/>
      <c r="CJ2" s="246"/>
      <c r="CK2" s="246"/>
      <c r="CL2" s="246"/>
      <c r="CM2" s="246"/>
      <c r="CN2" s="246"/>
      <c r="CO2" s="246"/>
      <c r="CP2" s="246"/>
      <c r="CQ2" s="246"/>
      <c r="CR2" s="246"/>
      <c r="CS2" s="246"/>
      <c r="CT2" s="246"/>
      <c r="CU2" s="246"/>
      <c r="CV2" s="246"/>
      <c r="CW2" s="246"/>
      <c r="CX2" s="246"/>
      <c r="CY2" s="246"/>
      <c r="CZ2" s="246"/>
      <c r="DA2" s="246"/>
      <c r="DB2" s="246"/>
      <c r="DC2" s="246"/>
      <c r="DD2" s="246"/>
      <c r="DE2" s="246"/>
      <c r="DF2" s="246"/>
      <c r="DG2" s="246"/>
      <c r="DH2" s="246"/>
      <c r="DI2" s="246"/>
      <c r="DJ2" s="246"/>
      <c r="DK2" s="246"/>
      <c r="DL2" s="246"/>
      <c r="DM2" s="246"/>
      <c r="DN2" s="246"/>
      <c r="DO2" s="246"/>
      <c r="DP2" s="246"/>
      <c r="DQ2" s="246"/>
      <c r="DR2" s="246"/>
      <c r="DS2" s="246"/>
      <c r="DT2" s="246"/>
      <c r="DU2" s="246"/>
      <c r="DV2" s="246"/>
      <c r="DW2" s="246"/>
      <c r="DX2" s="246"/>
      <c r="DY2" s="246"/>
      <c r="DZ2" s="246"/>
      <c r="EA2" s="246"/>
      <c r="EB2" s="246"/>
      <c r="EC2" s="246"/>
      <c r="ED2" s="246"/>
      <c r="EE2" s="246"/>
      <c r="EF2" s="246"/>
      <c r="EG2" s="246"/>
      <c r="EH2" s="246"/>
      <c r="EI2" s="246"/>
      <c r="EJ2" s="246"/>
      <c r="EK2" s="246"/>
      <c r="EL2" s="246"/>
      <c r="EM2" s="246"/>
      <c r="EN2" s="246"/>
      <c r="EO2" s="246"/>
      <c r="EP2" s="246"/>
      <c r="EQ2" s="246"/>
      <c r="ER2" s="246"/>
      <c r="ES2" s="246"/>
      <c r="ET2" s="246"/>
      <c r="EU2" s="246"/>
      <c r="EV2" s="246"/>
      <c r="EW2" s="246"/>
      <c r="EX2" s="246"/>
      <c r="EY2" s="246"/>
      <c r="EZ2" s="246"/>
      <c r="FA2" s="246"/>
      <c r="FB2" s="246"/>
      <c r="FC2" s="246"/>
      <c r="FD2" s="246"/>
      <c r="FE2" s="246"/>
      <c r="FF2" s="246"/>
      <c r="FG2" s="246"/>
      <c r="FH2" s="246"/>
      <c r="FI2" s="246"/>
      <c r="FJ2" s="246"/>
      <c r="FK2" s="246"/>
      <c r="FL2" s="246"/>
      <c r="FM2" s="246"/>
      <c r="FN2" s="246"/>
      <c r="FO2" s="246"/>
      <c r="FP2" s="246"/>
      <c r="FQ2" s="246"/>
      <c r="FR2" s="246"/>
      <c r="FS2" s="246"/>
      <c r="FT2" s="246"/>
      <c r="FU2" s="246"/>
      <c r="FV2" s="246"/>
      <c r="FW2" s="246"/>
      <c r="FX2" s="246"/>
      <c r="FY2" s="246"/>
      <c r="FZ2" s="246"/>
      <c r="GA2" s="246"/>
      <c r="GB2" s="246"/>
      <c r="GC2" s="246"/>
      <c r="GD2" s="246"/>
      <c r="GE2" s="246"/>
      <c r="GF2" s="246"/>
      <c r="GG2" s="246"/>
      <c r="GH2" s="246"/>
      <c r="GI2" s="246"/>
      <c r="GJ2" s="246"/>
      <c r="GK2" s="246"/>
      <c r="GL2" s="246"/>
      <c r="GM2" s="246"/>
      <c r="GN2" s="246"/>
      <c r="GO2" s="246"/>
      <c r="GP2" s="246"/>
      <c r="GQ2" s="246"/>
      <c r="GR2" s="246"/>
      <c r="GS2" s="246"/>
      <c r="GT2" s="246"/>
      <c r="GU2" s="246"/>
      <c r="GV2" s="246"/>
      <c r="GW2" s="246"/>
      <c r="GX2" s="246"/>
      <c r="GY2" s="246"/>
      <c r="GZ2" s="246"/>
      <c r="HA2" s="246"/>
      <c r="HB2" s="246"/>
      <c r="HC2" s="246"/>
      <c r="HD2" s="246"/>
      <c r="HE2" s="246"/>
      <c r="HF2" s="246"/>
      <c r="HG2" s="246"/>
      <c r="HH2" s="246"/>
      <c r="HI2" s="246"/>
      <c r="HJ2" s="246"/>
      <c r="HK2" s="246"/>
      <c r="HL2" s="246"/>
      <c r="HM2" s="246"/>
      <c r="HN2" s="246"/>
      <c r="HO2" s="246"/>
      <c r="HP2" s="246"/>
      <c r="HQ2" s="246"/>
      <c r="HR2" s="246"/>
      <c r="HS2" s="246"/>
      <c r="HT2" s="246"/>
      <c r="HU2" s="246"/>
      <c r="HV2" s="246"/>
      <c r="HW2" s="246"/>
      <c r="HX2" s="246"/>
      <c r="HY2" s="246"/>
      <c r="HZ2" s="246"/>
      <c r="IA2" s="246"/>
      <c r="IB2" s="246"/>
      <c r="IC2" s="246"/>
      <c r="ID2" s="246"/>
      <c r="IE2" s="246"/>
      <c r="IF2" s="246"/>
      <c r="IG2" s="246"/>
      <c r="IH2" s="246"/>
    </row>
    <row r="3" s="74" customFormat="1" ht="23.1" customHeight="1" spans="1:242">
      <c r="A3" s="227"/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R3" s="246"/>
      <c r="S3" s="246"/>
      <c r="T3" s="246"/>
      <c r="U3" s="292" t="s">
        <v>88</v>
      </c>
      <c r="V3" s="292"/>
      <c r="W3" s="292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6"/>
      <c r="AZ3" s="246"/>
      <c r="BA3" s="246"/>
      <c r="BB3" s="246"/>
      <c r="BC3" s="246"/>
      <c r="BD3" s="246"/>
      <c r="BE3" s="246"/>
      <c r="BF3" s="246"/>
      <c r="BG3" s="246"/>
      <c r="BH3" s="246"/>
      <c r="BI3" s="246"/>
      <c r="BJ3" s="246"/>
      <c r="BK3" s="246"/>
      <c r="BL3" s="246"/>
      <c r="BM3" s="246"/>
      <c r="BN3" s="246"/>
      <c r="BO3" s="246"/>
      <c r="BP3" s="246"/>
      <c r="BQ3" s="246"/>
      <c r="BR3" s="246"/>
      <c r="BS3" s="246"/>
      <c r="BT3" s="246"/>
      <c r="BU3" s="246"/>
      <c r="BV3" s="246"/>
      <c r="BW3" s="246"/>
      <c r="BX3" s="246"/>
      <c r="BY3" s="246"/>
      <c r="BZ3" s="246"/>
      <c r="CA3" s="246"/>
      <c r="CB3" s="246"/>
      <c r="CC3" s="246"/>
      <c r="CD3" s="246"/>
      <c r="CE3" s="246"/>
      <c r="CF3" s="246"/>
      <c r="CG3" s="246"/>
      <c r="CH3" s="246"/>
      <c r="CI3" s="246"/>
      <c r="CJ3" s="246"/>
      <c r="CK3" s="246"/>
      <c r="CL3" s="246"/>
      <c r="CM3" s="246"/>
      <c r="CN3" s="246"/>
      <c r="CO3" s="246"/>
      <c r="CP3" s="246"/>
      <c r="CQ3" s="246"/>
      <c r="CR3" s="246"/>
      <c r="CS3" s="246"/>
      <c r="CT3" s="246"/>
      <c r="CU3" s="246"/>
      <c r="CV3" s="246"/>
      <c r="CW3" s="246"/>
      <c r="CX3" s="246"/>
      <c r="CY3" s="246"/>
      <c r="CZ3" s="246"/>
      <c r="DA3" s="246"/>
      <c r="DB3" s="246"/>
      <c r="DC3" s="246"/>
      <c r="DD3" s="246"/>
      <c r="DE3" s="246"/>
      <c r="DF3" s="246"/>
      <c r="DG3" s="246"/>
      <c r="DH3" s="246"/>
      <c r="DI3" s="246"/>
      <c r="DJ3" s="246"/>
      <c r="DK3" s="246"/>
      <c r="DL3" s="246"/>
      <c r="DM3" s="246"/>
      <c r="DN3" s="246"/>
      <c r="DO3" s="246"/>
      <c r="DP3" s="246"/>
      <c r="DQ3" s="246"/>
      <c r="DR3" s="246"/>
      <c r="DS3" s="246"/>
      <c r="DT3" s="246"/>
      <c r="DU3" s="246"/>
      <c r="DV3" s="246"/>
      <c r="DW3" s="246"/>
      <c r="DX3" s="246"/>
      <c r="DY3" s="246"/>
      <c r="DZ3" s="246"/>
      <c r="EA3" s="246"/>
      <c r="EB3" s="246"/>
      <c r="EC3" s="246"/>
      <c r="ED3" s="246"/>
      <c r="EE3" s="246"/>
      <c r="EF3" s="246"/>
      <c r="EG3" s="246"/>
      <c r="EH3" s="246"/>
      <c r="EI3" s="246"/>
      <c r="EJ3" s="246"/>
      <c r="EK3" s="246"/>
      <c r="EL3" s="246"/>
      <c r="EM3" s="246"/>
      <c r="EN3" s="246"/>
      <c r="EO3" s="246"/>
      <c r="EP3" s="246"/>
      <c r="EQ3" s="246"/>
      <c r="ER3" s="246"/>
      <c r="ES3" s="246"/>
      <c r="ET3" s="246"/>
      <c r="EU3" s="246"/>
      <c r="EV3" s="246"/>
      <c r="EW3" s="246"/>
      <c r="EX3" s="246"/>
      <c r="EY3" s="246"/>
      <c r="EZ3" s="246"/>
      <c r="FA3" s="246"/>
      <c r="FB3" s="246"/>
      <c r="FC3" s="246"/>
      <c r="FD3" s="246"/>
      <c r="FE3" s="246"/>
      <c r="FF3" s="246"/>
      <c r="FG3" s="246"/>
      <c r="FH3" s="246"/>
      <c r="FI3" s="246"/>
      <c r="FJ3" s="246"/>
      <c r="FK3" s="246"/>
      <c r="FL3" s="246"/>
      <c r="FM3" s="246"/>
      <c r="FN3" s="246"/>
      <c r="FO3" s="246"/>
      <c r="FP3" s="246"/>
      <c r="FQ3" s="246"/>
      <c r="FR3" s="246"/>
      <c r="FS3" s="246"/>
      <c r="FT3" s="246"/>
      <c r="FU3" s="246"/>
      <c r="FV3" s="246"/>
      <c r="FW3" s="246"/>
      <c r="FX3" s="246"/>
      <c r="FY3" s="246"/>
      <c r="FZ3" s="246"/>
      <c r="GA3" s="246"/>
      <c r="GB3" s="246"/>
      <c r="GC3" s="246"/>
      <c r="GD3" s="246"/>
      <c r="GE3" s="246"/>
      <c r="GF3" s="246"/>
      <c r="GG3" s="246"/>
      <c r="GH3" s="246"/>
      <c r="GI3" s="246"/>
      <c r="GJ3" s="246"/>
      <c r="GK3" s="246"/>
      <c r="GL3" s="246"/>
      <c r="GM3" s="246"/>
      <c r="GN3" s="246"/>
      <c r="GO3" s="246"/>
      <c r="GP3" s="246"/>
      <c r="GQ3" s="246"/>
      <c r="GR3" s="246"/>
      <c r="GS3" s="246"/>
      <c r="GT3" s="246"/>
      <c r="GU3" s="246"/>
      <c r="GV3" s="246"/>
      <c r="GW3" s="246"/>
      <c r="GX3" s="246"/>
      <c r="GY3" s="246"/>
      <c r="GZ3" s="246"/>
      <c r="HA3" s="246"/>
      <c r="HB3" s="246"/>
      <c r="HC3" s="246"/>
      <c r="HD3" s="246"/>
      <c r="HE3" s="246"/>
      <c r="HF3" s="246"/>
      <c r="HG3" s="246"/>
      <c r="HH3" s="246"/>
      <c r="HI3" s="246"/>
      <c r="HJ3" s="246"/>
      <c r="HK3" s="246"/>
      <c r="HL3" s="246"/>
      <c r="HM3" s="246"/>
      <c r="HN3" s="246"/>
      <c r="HO3" s="246"/>
      <c r="HP3" s="246"/>
      <c r="HQ3" s="246"/>
      <c r="HR3" s="246"/>
      <c r="HS3" s="246"/>
      <c r="HT3" s="246"/>
      <c r="HU3" s="246"/>
      <c r="HV3" s="246"/>
      <c r="HW3" s="246"/>
      <c r="HX3" s="246"/>
      <c r="HY3" s="246"/>
      <c r="HZ3" s="246"/>
      <c r="IA3" s="246"/>
      <c r="IB3" s="246"/>
      <c r="IC3" s="246"/>
      <c r="ID3" s="246"/>
      <c r="IE3" s="246"/>
      <c r="IF3" s="246"/>
      <c r="IG3" s="246"/>
      <c r="IH3" s="246"/>
    </row>
    <row r="4" s="74" customFormat="1" ht="23.1" customHeight="1" spans="1:242">
      <c r="A4" s="126" t="s">
        <v>124</v>
      </c>
      <c r="B4" s="126" t="s">
        <v>89</v>
      </c>
      <c r="C4" s="278" t="s">
        <v>125</v>
      </c>
      <c r="D4" s="126" t="s">
        <v>126</v>
      </c>
      <c r="E4" s="269" t="s">
        <v>249</v>
      </c>
      <c r="F4" s="269" t="s">
        <v>250</v>
      </c>
      <c r="G4" s="269" t="s">
        <v>251</v>
      </c>
      <c r="H4" s="269" t="s">
        <v>252</v>
      </c>
      <c r="I4" s="269" t="s">
        <v>253</v>
      </c>
      <c r="J4" s="126" t="s">
        <v>254</v>
      </c>
      <c r="K4" s="126" t="s">
        <v>255</v>
      </c>
      <c r="L4" s="126" t="s">
        <v>256</v>
      </c>
      <c r="M4" s="126" t="s">
        <v>257</v>
      </c>
      <c r="N4" s="126" t="s">
        <v>258</v>
      </c>
      <c r="O4" s="126" t="s">
        <v>259</v>
      </c>
      <c r="P4" s="301" t="s">
        <v>260</v>
      </c>
      <c r="Q4" s="126" t="s">
        <v>261</v>
      </c>
      <c r="R4" s="126" t="s">
        <v>262</v>
      </c>
      <c r="S4" s="250" t="s">
        <v>263</v>
      </c>
      <c r="T4" s="126" t="s">
        <v>264</v>
      </c>
      <c r="U4" s="126" t="s">
        <v>265</v>
      </c>
      <c r="V4" s="301" t="s">
        <v>266</v>
      </c>
      <c r="W4" s="126" t="s">
        <v>267</v>
      </c>
      <c r="X4" s="256"/>
      <c r="Y4" s="25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6"/>
      <c r="BH4" s="246"/>
      <c r="BI4" s="246"/>
      <c r="BJ4" s="246"/>
      <c r="BK4" s="246"/>
      <c r="BL4" s="246"/>
      <c r="BM4" s="246"/>
      <c r="BN4" s="246"/>
      <c r="BO4" s="246"/>
      <c r="BP4" s="246"/>
      <c r="BQ4" s="246"/>
      <c r="BR4" s="246"/>
      <c r="BS4" s="246"/>
      <c r="BT4" s="246"/>
      <c r="BU4" s="246"/>
      <c r="BV4" s="246"/>
      <c r="BW4" s="246"/>
      <c r="BX4" s="246"/>
      <c r="BY4" s="246"/>
      <c r="BZ4" s="246"/>
      <c r="CA4" s="246"/>
      <c r="CB4" s="246"/>
      <c r="CC4" s="246"/>
      <c r="CD4" s="246"/>
      <c r="CE4" s="246"/>
      <c r="CF4" s="246"/>
      <c r="CG4" s="246"/>
      <c r="CH4" s="246"/>
      <c r="CI4" s="246"/>
      <c r="CJ4" s="246"/>
      <c r="CK4" s="246"/>
      <c r="CL4" s="246"/>
      <c r="CM4" s="246"/>
      <c r="CN4" s="246"/>
      <c r="CO4" s="246"/>
      <c r="CP4" s="246"/>
      <c r="CQ4" s="246"/>
      <c r="CR4" s="246"/>
      <c r="CS4" s="246"/>
      <c r="CT4" s="246"/>
      <c r="CU4" s="246"/>
      <c r="CV4" s="246"/>
      <c r="CW4" s="246"/>
      <c r="CX4" s="246"/>
      <c r="CY4" s="246"/>
      <c r="CZ4" s="246"/>
      <c r="DA4" s="246"/>
      <c r="DB4" s="246"/>
      <c r="DC4" s="246"/>
      <c r="DD4" s="246"/>
      <c r="DE4" s="246"/>
      <c r="DF4" s="246"/>
      <c r="DG4" s="246"/>
      <c r="DH4" s="246"/>
      <c r="DI4" s="246"/>
      <c r="DJ4" s="246"/>
      <c r="DK4" s="246"/>
      <c r="DL4" s="246"/>
      <c r="DM4" s="246"/>
      <c r="DN4" s="246"/>
      <c r="DO4" s="246"/>
      <c r="DP4" s="246"/>
      <c r="DQ4" s="246"/>
      <c r="DR4" s="246"/>
      <c r="DS4" s="246"/>
      <c r="DT4" s="246"/>
      <c r="DU4" s="246"/>
      <c r="DV4" s="246"/>
      <c r="DW4" s="246"/>
      <c r="DX4" s="246"/>
      <c r="DY4" s="246"/>
      <c r="DZ4" s="246"/>
      <c r="EA4" s="246"/>
      <c r="EB4" s="246"/>
      <c r="EC4" s="246"/>
      <c r="ED4" s="246"/>
      <c r="EE4" s="246"/>
      <c r="EF4" s="246"/>
      <c r="EG4" s="246"/>
      <c r="EH4" s="246"/>
      <c r="EI4" s="246"/>
      <c r="EJ4" s="246"/>
      <c r="EK4" s="246"/>
      <c r="EL4" s="246"/>
      <c r="EM4" s="246"/>
      <c r="EN4" s="246"/>
      <c r="EO4" s="246"/>
      <c r="EP4" s="246"/>
      <c r="EQ4" s="246"/>
      <c r="ER4" s="246"/>
      <c r="ES4" s="246"/>
      <c r="ET4" s="246"/>
      <c r="EU4" s="246"/>
      <c r="EV4" s="246"/>
      <c r="EW4" s="246"/>
      <c r="EX4" s="246"/>
      <c r="EY4" s="246"/>
      <c r="EZ4" s="246"/>
      <c r="FA4" s="246"/>
      <c r="FB4" s="246"/>
      <c r="FC4" s="246"/>
      <c r="FD4" s="246"/>
      <c r="FE4" s="246"/>
      <c r="FF4" s="246"/>
      <c r="FG4" s="246"/>
      <c r="FH4" s="246"/>
      <c r="FI4" s="246"/>
      <c r="FJ4" s="246"/>
      <c r="FK4" s="246"/>
      <c r="FL4" s="246"/>
      <c r="FM4" s="246"/>
      <c r="FN4" s="246"/>
      <c r="FO4" s="246"/>
      <c r="FP4" s="246"/>
      <c r="FQ4" s="246"/>
      <c r="FR4" s="246"/>
      <c r="FS4" s="246"/>
      <c r="FT4" s="246"/>
      <c r="FU4" s="246"/>
      <c r="FV4" s="246"/>
      <c r="FW4" s="246"/>
      <c r="FX4" s="246"/>
      <c r="FY4" s="246"/>
      <c r="FZ4" s="246"/>
      <c r="GA4" s="246"/>
      <c r="GB4" s="246"/>
      <c r="GC4" s="246"/>
      <c r="GD4" s="246"/>
      <c r="GE4" s="246"/>
      <c r="GF4" s="246"/>
      <c r="GG4" s="246"/>
      <c r="GH4" s="246"/>
      <c r="GI4" s="246"/>
      <c r="GJ4" s="246"/>
      <c r="GK4" s="246"/>
      <c r="GL4" s="246"/>
      <c r="GM4" s="246"/>
      <c r="GN4" s="246"/>
      <c r="GO4" s="246"/>
      <c r="GP4" s="246"/>
      <c r="GQ4" s="246"/>
      <c r="GR4" s="246"/>
      <c r="GS4" s="246"/>
      <c r="GT4" s="246"/>
      <c r="GU4" s="246"/>
      <c r="GV4" s="246"/>
      <c r="GW4" s="246"/>
      <c r="GX4" s="246"/>
      <c r="GY4" s="246"/>
      <c r="GZ4" s="246"/>
      <c r="HA4" s="246"/>
      <c r="HB4" s="246"/>
      <c r="HC4" s="246"/>
      <c r="HD4" s="246"/>
      <c r="HE4" s="246"/>
      <c r="HF4" s="246"/>
      <c r="HG4" s="246"/>
      <c r="HH4" s="246"/>
      <c r="HI4" s="246"/>
      <c r="HJ4" s="246"/>
      <c r="HK4" s="246"/>
      <c r="HL4" s="246"/>
      <c r="HM4" s="246"/>
      <c r="HN4" s="246"/>
      <c r="HO4" s="246"/>
      <c r="HP4" s="246"/>
      <c r="HQ4" s="246"/>
      <c r="HR4" s="246"/>
      <c r="HS4" s="246"/>
      <c r="HT4" s="246"/>
      <c r="HU4" s="246"/>
      <c r="HV4" s="246"/>
      <c r="HW4" s="246"/>
      <c r="HX4" s="246"/>
      <c r="HY4" s="246"/>
      <c r="HZ4" s="246"/>
      <c r="IA4" s="246"/>
      <c r="IB4" s="246"/>
      <c r="IC4" s="246"/>
      <c r="ID4" s="246"/>
      <c r="IE4" s="246"/>
      <c r="IF4" s="246"/>
      <c r="IG4" s="246"/>
      <c r="IH4" s="246"/>
    </row>
    <row r="5" s="74" customFormat="1" ht="19.5" customHeight="1" spans="1:242">
      <c r="A5" s="126"/>
      <c r="B5" s="126"/>
      <c r="C5" s="278"/>
      <c r="D5" s="126"/>
      <c r="E5" s="269"/>
      <c r="F5" s="269"/>
      <c r="G5" s="269"/>
      <c r="H5" s="269"/>
      <c r="I5" s="269"/>
      <c r="J5" s="126"/>
      <c r="K5" s="126"/>
      <c r="L5" s="126"/>
      <c r="M5" s="126"/>
      <c r="N5" s="126"/>
      <c r="O5" s="126"/>
      <c r="P5" s="336"/>
      <c r="Q5" s="126"/>
      <c r="R5" s="126"/>
      <c r="S5" s="250"/>
      <c r="T5" s="126"/>
      <c r="U5" s="126"/>
      <c r="V5" s="336"/>
      <c r="W5" s="126"/>
      <c r="X5" s="256"/>
      <c r="Y5" s="25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6"/>
      <c r="BR5" s="246"/>
      <c r="BS5" s="246"/>
      <c r="BT5" s="246"/>
      <c r="BU5" s="246"/>
      <c r="BV5" s="246"/>
      <c r="BW5" s="246"/>
      <c r="BX5" s="246"/>
      <c r="BY5" s="246"/>
      <c r="BZ5" s="246"/>
      <c r="CA5" s="246"/>
      <c r="CB5" s="246"/>
      <c r="CC5" s="246"/>
      <c r="CD5" s="246"/>
      <c r="CE5" s="246"/>
      <c r="CF5" s="246"/>
      <c r="CG5" s="246"/>
      <c r="CH5" s="246"/>
      <c r="CI5" s="246"/>
      <c r="CJ5" s="246"/>
      <c r="CK5" s="246"/>
      <c r="CL5" s="246"/>
      <c r="CM5" s="246"/>
      <c r="CN5" s="246"/>
      <c r="CO5" s="246"/>
      <c r="CP5" s="246"/>
      <c r="CQ5" s="246"/>
      <c r="CR5" s="246"/>
      <c r="CS5" s="246"/>
      <c r="CT5" s="246"/>
      <c r="CU5" s="246"/>
      <c r="CV5" s="246"/>
      <c r="CW5" s="246"/>
      <c r="CX5" s="246"/>
      <c r="CY5" s="246"/>
      <c r="CZ5" s="246"/>
      <c r="DA5" s="246"/>
      <c r="DB5" s="246"/>
      <c r="DC5" s="246"/>
      <c r="DD5" s="246"/>
      <c r="DE5" s="246"/>
      <c r="DF5" s="246"/>
      <c r="DG5" s="246"/>
      <c r="DH5" s="246"/>
      <c r="DI5" s="246"/>
      <c r="DJ5" s="246"/>
      <c r="DK5" s="246"/>
      <c r="DL5" s="246"/>
      <c r="DM5" s="246"/>
      <c r="DN5" s="246"/>
      <c r="DO5" s="246"/>
      <c r="DP5" s="246"/>
      <c r="DQ5" s="246"/>
      <c r="DR5" s="246"/>
      <c r="DS5" s="246"/>
      <c r="DT5" s="246"/>
      <c r="DU5" s="246"/>
      <c r="DV5" s="246"/>
      <c r="DW5" s="246"/>
      <c r="DX5" s="246"/>
      <c r="DY5" s="246"/>
      <c r="DZ5" s="246"/>
      <c r="EA5" s="246"/>
      <c r="EB5" s="246"/>
      <c r="EC5" s="246"/>
      <c r="ED5" s="246"/>
      <c r="EE5" s="246"/>
      <c r="EF5" s="246"/>
      <c r="EG5" s="246"/>
      <c r="EH5" s="246"/>
      <c r="EI5" s="246"/>
      <c r="EJ5" s="246"/>
      <c r="EK5" s="246"/>
      <c r="EL5" s="246"/>
      <c r="EM5" s="246"/>
      <c r="EN5" s="246"/>
      <c r="EO5" s="246"/>
      <c r="EP5" s="246"/>
      <c r="EQ5" s="246"/>
      <c r="ER5" s="246"/>
      <c r="ES5" s="246"/>
      <c r="ET5" s="246"/>
      <c r="EU5" s="246"/>
      <c r="EV5" s="246"/>
      <c r="EW5" s="246"/>
      <c r="EX5" s="246"/>
      <c r="EY5" s="246"/>
      <c r="EZ5" s="246"/>
      <c r="FA5" s="246"/>
      <c r="FB5" s="246"/>
      <c r="FC5" s="246"/>
      <c r="FD5" s="246"/>
      <c r="FE5" s="246"/>
      <c r="FF5" s="246"/>
      <c r="FG5" s="246"/>
      <c r="FH5" s="246"/>
      <c r="FI5" s="246"/>
      <c r="FJ5" s="246"/>
      <c r="FK5" s="246"/>
      <c r="FL5" s="246"/>
      <c r="FM5" s="246"/>
      <c r="FN5" s="246"/>
      <c r="FO5" s="246"/>
      <c r="FP5" s="246"/>
      <c r="FQ5" s="246"/>
      <c r="FR5" s="246"/>
      <c r="FS5" s="246"/>
      <c r="FT5" s="246"/>
      <c r="FU5" s="246"/>
      <c r="FV5" s="246"/>
      <c r="FW5" s="246"/>
      <c r="FX5" s="246"/>
      <c r="FY5" s="246"/>
      <c r="FZ5" s="246"/>
      <c r="GA5" s="246"/>
      <c r="GB5" s="246"/>
      <c r="GC5" s="246"/>
      <c r="GD5" s="246"/>
      <c r="GE5" s="246"/>
      <c r="GF5" s="246"/>
      <c r="GG5" s="246"/>
      <c r="GH5" s="246"/>
      <c r="GI5" s="246"/>
      <c r="GJ5" s="246"/>
      <c r="GK5" s="246"/>
      <c r="GL5" s="246"/>
      <c r="GM5" s="246"/>
      <c r="GN5" s="246"/>
      <c r="GO5" s="246"/>
      <c r="GP5" s="246"/>
      <c r="GQ5" s="246"/>
      <c r="GR5" s="246"/>
      <c r="GS5" s="246"/>
      <c r="GT5" s="246"/>
      <c r="GU5" s="246"/>
      <c r="GV5" s="246"/>
      <c r="GW5" s="246"/>
      <c r="GX5" s="246"/>
      <c r="GY5" s="246"/>
      <c r="GZ5" s="246"/>
      <c r="HA5" s="246"/>
      <c r="HB5" s="246"/>
      <c r="HC5" s="246"/>
      <c r="HD5" s="246"/>
      <c r="HE5" s="246"/>
      <c r="HF5" s="246"/>
      <c r="HG5" s="246"/>
      <c r="HH5" s="246"/>
      <c r="HI5" s="246"/>
      <c r="HJ5" s="246"/>
      <c r="HK5" s="246"/>
      <c r="HL5" s="246"/>
      <c r="HM5" s="246"/>
      <c r="HN5" s="246"/>
      <c r="HO5" s="246"/>
      <c r="HP5" s="246"/>
      <c r="HQ5" s="246"/>
      <c r="HR5" s="246"/>
      <c r="HS5" s="246"/>
      <c r="HT5" s="246"/>
      <c r="HU5" s="246"/>
      <c r="HV5" s="246"/>
      <c r="HW5" s="246"/>
      <c r="HX5" s="246"/>
      <c r="HY5" s="246"/>
      <c r="HZ5" s="246"/>
      <c r="IA5" s="246"/>
      <c r="IB5" s="246"/>
      <c r="IC5" s="246"/>
      <c r="ID5" s="246"/>
      <c r="IE5" s="246"/>
      <c r="IF5" s="246"/>
      <c r="IG5" s="246"/>
      <c r="IH5" s="246"/>
    </row>
    <row r="6" s="74" customFormat="1" ht="39.75" customHeight="1" spans="1:242">
      <c r="A6" s="126"/>
      <c r="B6" s="126"/>
      <c r="C6" s="278"/>
      <c r="D6" s="126"/>
      <c r="E6" s="269"/>
      <c r="F6" s="269"/>
      <c r="G6" s="269"/>
      <c r="H6" s="269"/>
      <c r="I6" s="269"/>
      <c r="J6" s="126"/>
      <c r="K6" s="126"/>
      <c r="L6" s="126"/>
      <c r="M6" s="126"/>
      <c r="N6" s="126"/>
      <c r="O6" s="126"/>
      <c r="P6" s="279"/>
      <c r="Q6" s="126"/>
      <c r="R6" s="126"/>
      <c r="S6" s="250"/>
      <c r="T6" s="126"/>
      <c r="U6" s="126"/>
      <c r="V6" s="279"/>
      <c r="W6" s="126"/>
      <c r="X6" s="256"/>
      <c r="Y6" s="25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6"/>
      <c r="AR6" s="246"/>
      <c r="AS6" s="246"/>
      <c r="AT6" s="246"/>
      <c r="AU6" s="246"/>
      <c r="AV6" s="246"/>
      <c r="AW6" s="246"/>
      <c r="AX6" s="246"/>
      <c r="AY6" s="246"/>
      <c r="AZ6" s="246"/>
      <c r="BA6" s="246"/>
      <c r="BB6" s="246"/>
      <c r="BC6" s="246"/>
      <c r="BD6" s="246"/>
      <c r="BE6" s="246"/>
      <c r="BF6" s="246"/>
      <c r="BG6" s="246"/>
      <c r="BH6" s="246"/>
      <c r="BI6" s="246"/>
      <c r="BJ6" s="246"/>
      <c r="BK6" s="246"/>
      <c r="BL6" s="246"/>
      <c r="BM6" s="246"/>
      <c r="BN6" s="246"/>
      <c r="BO6" s="246"/>
      <c r="BP6" s="246"/>
      <c r="BQ6" s="246"/>
      <c r="BR6" s="246"/>
      <c r="BS6" s="246"/>
      <c r="BT6" s="246"/>
      <c r="BU6" s="246"/>
      <c r="BV6" s="246"/>
      <c r="BW6" s="246"/>
      <c r="BX6" s="246"/>
      <c r="BY6" s="246"/>
      <c r="BZ6" s="246"/>
      <c r="CA6" s="246"/>
      <c r="CB6" s="246"/>
      <c r="CC6" s="246"/>
      <c r="CD6" s="246"/>
      <c r="CE6" s="246"/>
      <c r="CF6" s="246"/>
      <c r="CG6" s="246"/>
      <c r="CH6" s="246"/>
      <c r="CI6" s="246"/>
      <c r="CJ6" s="246"/>
      <c r="CK6" s="246"/>
      <c r="CL6" s="246"/>
      <c r="CM6" s="246"/>
      <c r="CN6" s="246"/>
      <c r="CO6" s="246"/>
      <c r="CP6" s="246"/>
      <c r="CQ6" s="246"/>
      <c r="CR6" s="246"/>
      <c r="CS6" s="246"/>
      <c r="CT6" s="246"/>
      <c r="CU6" s="246"/>
      <c r="CV6" s="246"/>
      <c r="CW6" s="246"/>
      <c r="CX6" s="246"/>
      <c r="CY6" s="246"/>
      <c r="CZ6" s="246"/>
      <c r="DA6" s="246"/>
      <c r="DB6" s="246"/>
      <c r="DC6" s="246"/>
      <c r="DD6" s="246"/>
      <c r="DE6" s="246"/>
      <c r="DF6" s="246"/>
      <c r="DG6" s="246"/>
      <c r="DH6" s="246"/>
      <c r="DI6" s="246"/>
      <c r="DJ6" s="246"/>
      <c r="DK6" s="246"/>
      <c r="DL6" s="246"/>
      <c r="DM6" s="246"/>
      <c r="DN6" s="246"/>
      <c r="DO6" s="246"/>
      <c r="DP6" s="246"/>
      <c r="DQ6" s="246"/>
      <c r="DR6" s="246"/>
      <c r="DS6" s="246"/>
      <c r="DT6" s="246"/>
      <c r="DU6" s="246"/>
      <c r="DV6" s="246"/>
      <c r="DW6" s="246"/>
      <c r="DX6" s="246"/>
      <c r="DY6" s="246"/>
      <c r="DZ6" s="246"/>
      <c r="EA6" s="246"/>
      <c r="EB6" s="246"/>
      <c r="EC6" s="246"/>
      <c r="ED6" s="246"/>
      <c r="EE6" s="246"/>
      <c r="EF6" s="246"/>
      <c r="EG6" s="246"/>
      <c r="EH6" s="246"/>
      <c r="EI6" s="246"/>
      <c r="EJ6" s="246"/>
      <c r="EK6" s="246"/>
      <c r="EL6" s="246"/>
      <c r="EM6" s="246"/>
      <c r="EN6" s="246"/>
      <c r="EO6" s="246"/>
      <c r="EP6" s="246"/>
      <c r="EQ6" s="246"/>
      <c r="ER6" s="246"/>
      <c r="ES6" s="246"/>
      <c r="ET6" s="246"/>
      <c r="EU6" s="246"/>
      <c r="EV6" s="246"/>
      <c r="EW6" s="246"/>
      <c r="EX6" s="246"/>
      <c r="EY6" s="246"/>
      <c r="EZ6" s="246"/>
      <c r="FA6" s="246"/>
      <c r="FB6" s="246"/>
      <c r="FC6" s="246"/>
      <c r="FD6" s="246"/>
      <c r="FE6" s="246"/>
      <c r="FF6" s="246"/>
      <c r="FG6" s="246"/>
      <c r="FH6" s="246"/>
      <c r="FI6" s="246"/>
      <c r="FJ6" s="246"/>
      <c r="FK6" s="246"/>
      <c r="FL6" s="246"/>
      <c r="FM6" s="246"/>
      <c r="FN6" s="246"/>
      <c r="FO6" s="246"/>
      <c r="FP6" s="246"/>
      <c r="FQ6" s="246"/>
      <c r="FR6" s="246"/>
      <c r="FS6" s="246"/>
      <c r="FT6" s="246"/>
      <c r="FU6" s="246"/>
      <c r="FV6" s="246"/>
      <c r="FW6" s="246"/>
      <c r="FX6" s="246"/>
      <c r="FY6" s="246"/>
      <c r="FZ6" s="246"/>
      <c r="GA6" s="246"/>
      <c r="GB6" s="246"/>
      <c r="GC6" s="246"/>
      <c r="GD6" s="246"/>
      <c r="GE6" s="246"/>
      <c r="GF6" s="246"/>
      <c r="GG6" s="246"/>
      <c r="GH6" s="246"/>
      <c r="GI6" s="246"/>
      <c r="GJ6" s="246"/>
      <c r="GK6" s="246"/>
      <c r="GL6" s="246"/>
      <c r="GM6" s="246"/>
      <c r="GN6" s="246"/>
      <c r="GO6" s="246"/>
      <c r="GP6" s="246"/>
      <c r="GQ6" s="246"/>
      <c r="GR6" s="246"/>
      <c r="GS6" s="246"/>
      <c r="GT6" s="246"/>
      <c r="GU6" s="246"/>
      <c r="GV6" s="246"/>
      <c r="GW6" s="246"/>
      <c r="GX6" s="246"/>
      <c r="GY6" s="246"/>
      <c r="GZ6" s="246"/>
      <c r="HA6" s="246"/>
      <c r="HB6" s="246"/>
      <c r="HC6" s="246"/>
      <c r="HD6" s="246"/>
      <c r="HE6" s="246"/>
      <c r="HF6" s="246"/>
      <c r="HG6" s="246"/>
      <c r="HH6" s="246"/>
      <c r="HI6" s="246"/>
      <c r="HJ6" s="246"/>
      <c r="HK6" s="246"/>
      <c r="HL6" s="246"/>
      <c r="HM6" s="246"/>
      <c r="HN6" s="246"/>
      <c r="HO6" s="246"/>
      <c r="HP6" s="246"/>
      <c r="HQ6" s="246"/>
      <c r="HR6" s="246"/>
      <c r="HS6" s="246"/>
      <c r="HT6" s="246"/>
      <c r="HU6" s="246"/>
      <c r="HV6" s="246"/>
      <c r="HW6" s="246"/>
      <c r="HX6" s="246"/>
      <c r="HY6" s="246"/>
      <c r="HZ6" s="246"/>
      <c r="IA6" s="246"/>
      <c r="IB6" s="246"/>
      <c r="IC6" s="246"/>
      <c r="ID6" s="246"/>
      <c r="IE6" s="246"/>
      <c r="IF6" s="246"/>
      <c r="IG6" s="246"/>
      <c r="IH6" s="246"/>
    </row>
    <row r="7" s="74" customFormat="1" ht="26" customHeight="1" spans="1:23">
      <c r="A7" s="339"/>
      <c r="B7" s="340" t="s">
        <v>105</v>
      </c>
      <c r="C7" s="340"/>
      <c r="D7" s="132">
        <v>2459080</v>
      </c>
      <c r="E7" s="132">
        <v>174700</v>
      </c>
      <c r="F7" s="132">
        <v>42900</v>
      </c>
      <c r="G7" s="132">
        <v>28600</v>
      </c>
      <c r="H7" s="132">
        <v>49100</v>
      </c>
      <c r="I7" s="132">
        <v>71500</v>
      </c>
      <c r="J7" s="132">
        <v>0</v>
      </c>
      <c r="K7" s="132">
        <v>286000</v>
      </c>
      <c r="L7" s="132">
        <v>71500</v>
      </c>
      <c r="M7" s="132">
        <v>0</v>
      </c>
      <c r="N7" s="132">
        <v>143000</v>
      </c>
      <c r="O7" s="132">
        <v>0</v>
      </c>
      <c r="P7" s="132">
        <v>0</v>
      </c>
      <c r="Q7" s="132">
        <v>286000</v>
      </c>
      <c r="R7" s="132">
        <v>47580</v>
      </c>
      <c r="S7" s="132">
        <v>0</v>
      </c>
      <c r="T7" s="132">
        <v>0</v>
      </c>
      <c r="U7" s="132">
        <v>746300</v>
      </c>
      <c r="V7" s="132">
        <v>0</v>
      </c>
      <c r="W7" s="132">
        <v>511900</v>
      </c>
    </row>
    <row r="8" ht="26" customHeight="1" spans="1:242">
      <c r="A8" s="339"/>
      <c r="B8" s="341" t="s">
        <v>106</v>
      </c>
      <c r="C8" s="341" t="s">
        <v>107</v>
      </c>
      <c r="D8" s="132">
        <v>2459080</v>
      </c>
      <c r="E8" s="132">
        <f>E9+E12</f>
        <v>174700</v>
      </c>
      <c r="F8" s="132">
        <f t="shared" ref="F8:W8" si="0">F9+F12</f>
        <v>42900</v>
      </c>
      <c r="G8" s="132">
        <f t="shared" si="0"/>
        <v>28600</v>
      </c>
      <c r="H8" s="132">
        <f t="shared" si="0"/>
        <v>49100</v>
      </c>
      <c r="I8" s="132">
        <f t="shared" si="0"/>
        <v>71500</v>
      </c>
      <c r="J8" s="132">
        <f t="shared" si="0"/>
        <v>0</v>
      </c>
      <c r="K8" s="132">
        <f t="shared" si="0"/>
        <v>286000</v>
      </c>
      <c r="L8" s="132">
        <f t="shared" si="0"/>
        <v>71500</v>
      </c>
      <c r="M8" s="132">
        <f t="shared" si="0"/>
        <v>0</v>
      </c>
      <c r="N8" s="132">
        <f t="shared" si="0"/>
        <v>143000</v>
      </c>
      <c r="O8" s="132">
        <f t="shared" si="0"/>
        <v>0</v>
      </c>
      <c r="P8" s="132">
        <f t="shared" si="0"/>
        <v>0</v>
      </c>
      <c r="Q8" s="132">
        <f t="shared" si="0"/>
        <v>286000</v>
      </c>
      <c r="R8" s="132">
        <f t="shared" si="0"/>
        <v>47580</v>
      </c>
      <c r="S8" s="132">
        <f t="shared" si="0"/>
        <v>0</v>
      </c>
      <c r="T8" s="132">
        <f t="shared" si="0"/>
        <v>0</v>
      </c>
      <c r="U8" s="132">
        <f t="shared" si="0"/>
        <v>746300</v>
      </c>
      <c r="V8" s="132">
        <f t="shared" si="0"/>
        <v>0</v>
      </c>
      <c r="W8" s="132">
        <f t="shared" si="0"/>
        <v>511900</v>
      </c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246"/>
      <c r="AP8" s="246"/>
      <c r="AQ8" s="246"/>
      <c r="AR8" s="246"/>
      <c r="AS8" s="246"/>
      <c r="AT8" s="246"/>
      <c r="AU8" s="246"/>
      <c r="AV8" s="246"/>
      <c r="AW8" s="246"/>
      <c r="AX8" s="246"/>
      <c r="AY8" s="246"/>
      <c r="AZ8" s="246"/>
      <c r="BA8" s="246"/>
      <c r="BB8" s="246"/>
      <c r="BC8" s="246"/>
      <c r="BD8" s="246"/>
      <c r="BE8" s="246"/>
      <c r="BF8" s="246"/>
      <c r="BG8" s="246"/>
      <c r="BH8" s="246"/>
      <c r="BI8" s="246"/>
      <c r="BJ8" s="246"/>
      <c r="BK8" s="246"/>
      <c r="BL8" s="246"/>
      <c r="BM8" s="246"/>
      <c r="BN8" s="246"/>
      <c r="BO8" s="246"/>
      <c r="BP8" s="246"/>
      <c r="BQ8" s="246"/>
      <c r="BR8" s="246"/>
      <c r="BS8" s="246"/>
      <c r="BT8" s="246"/>
      <c r="BU8" s="246"/>
      <c r="BV8" s="246"/>
      <c r="BW8" s="246"/>
      <c r="BX8" s="246"/>
      <c r="BY8" s="246"/>
      <c r="BZ8" s="246"/>
      <c r="CA8" s="246"/>
      <c r="CB8" s="246"/>
      <c r="CC8" s="246"/>
      <c r="CD8" s="246"/>
      <c r="CE8" s="246"/>
      <c r="CF8" s="246"/>
      <c r="CG8" s="246"/>
      <c r="CH8" s="246"/>
      <c r="CI8" s="246"/>
      <c r="CJ8" s="246"/>
      <c r="CK8" s="246"/>
      <c r="CL8" s="246"/>
      <c r="CM8" s="246"/>
      <c r="CN8" s="246"/>
      <c r="CO8" s="246"/>
      <c r="CP8" s="246"/>
      <c r="CQ8" s="246"/>
      <c r="CR8" s="246"/>
      <c r="CS8" s="246"/>
      <c r="CT8" s="246"/>
      <c r="CU8" s="246"/>
      <c r="CV8" s="246"/>
      <c r="CW8" s="246"/>
      <c r="CX8" s="246"/>
      <c r="CY8" s="246"/>
      <c r="CZ8" s="246"/>
      <c r="DA8" s="246"/>
      <c r="DB8" s="246"/>
      <c r="DC8" s="246"/>
      <c r="DD8" s="246"/>
      <c r="DE8" s="246"/>
      <c r="DF8" s="246"/>
      <c r="DG8" s="246"/>
      <c r="DH8" s="246"/>
      <c r="DI8" s="246"/>
      <c r="DJ8" s="246"/>
      <c r="DK8" s="246"/>
      <c r="DL8" s="246"/>
      <c r="DM8" s="246"/>
      <c r="DN8" s="246"/>
      <c r="DO8" s="246"/>
      <c r="DP8" s="246"/>
      <c r="DQ8" s="246"/>
      <c r="DR8" s="246"/>
      <c r="DS8" s="246"/>
      <c r="DT8" s="246"/>
      <c r="DU8" s="246"/>
      <c r="DV8" s="246"/>
      <c r="DW8" s="246"/>
      <c r="DX8" s="246"/>
      <c r="DY8" s="246"/>
      <c r="DZ8" s="246"/>
      <c r="EA8" s="246"/>
      <c r="EB8" s="246"/>
      <c r="EC8" s="246"/>
      <c r="ED8" s="246"/>
      <c r="EE8" s="246"/>
      <c r="EF8" s="246"/>
      <c r="EG8" s="246"/>
      <c r="EH8" s="246"/>
      <c r="EI8" s="246"/>
      <c r="EJ8" s="246"/>
      <c r="EK8" s="246"/>
      <c r="EL8" s="246"/>
      <c r="EM8" s="246"/>
      <c r="EN8" s="246"/>
      <c r="EO8" s="246"/>
      <c r="EP8" s="246"/>
      <c r="EQ8" s="246"/>
      <c r="ER8" s="246"/>
      <c r="ES8" s="246"/>
      <c r="ET8" s="246"/>
      <c r="EU8" s="246"/>
      <c r="EV8" s="246"/>
      <c r="EW8" s="246"/>
      <c r="EX8" s="246"/>
      <c r="EY8" s="246"/>
      <c r="EZ8" s="246"/>
      <c r="FA8" s="246"/>
      <c r="FB8" s="246"/>
      <c r="FC8" s="246"/>
      <c r="FD8" s="246"/>
      <c r="FE8" s="246"/>
      <c r="FF8" s="246"/>
      <c r="FG8" s="246"/>
      <c r="FH8" s="246"/>
      <c r="FI8" s="246"/>
      <c r="FJ8" s="246"/>
      <c r="FK8" s="246"/>
      <c r="FL8" s="246"/>
      <c r="FM8" s="246"/>
      <c r="FN8" s="246"/>
      <c r="FO8" s="246"/>
      <c r="FP8" s="246"/>
      <c r="FQ8" s="246"/>
      <c r="FR8" s="246"/>
      <c r="FS8" s="246"/>
      <c r="FT8" s="246"/>
      <c r="FU8" s="246"/>
      <c r="FV8" s="246"/>
      <c r="FW8" s="246"/>
      <c r="FX8" s="246"/>
      <c r="FY8" s="246"/>
      <c r="FZ8" s="246"/>
      <c r="GA8" s="246"/>
      <c r="GB8" s="246"/>
      <c r="GC8" s="246"/>
      <c r="GD8" s="246"/>
      <c r="GE8" s="246"/>
      <c r="GF8" s="246"/>
      <c r="GG8" s="246"/>
      <c r="GH8" s="246"/>
      <c r="GI8" s="246"/>
      <c r="GJ8" s="246"/>
      <c r="GK8" s="246"/>
      <c r="GL8" s="246"/>
      <c r="GM8" s="246"/>
      <c r="GN8" s="246"/>
      <c r="GO8" s="246"/>
      <c r="GP8" s="246"/>
      <c r="GQ8" s="246"/>
      <c r="GR8" s="246"/>
      <c r="GS8" s="246"/>
      <c r="GT8" s="246"/>
      <c r="GU8" s="246"/>
      <c r="GV8" s="246"/>
      <c r="GW8" s="246"/>
      <c r="GX8" s="246"/>
      <c r="GY8" s="246"/>
      <c r="GZ8" s="246"/>
      <c r="HA8" s="246"/>
      <c r="HB8" s="246"/>
      <c r="HC8" s="246"/>
      <c r="HD8" s="246"/>
      <c r="HE8" s="246"/>
      <c r="HF8" s="246"/>
      <c r="HG8" s="246"/>
      <c r="HH8" s="246"/>
      <c r="HI8" s="246"/>
      <c r="HJ8" s="246"/>
      <c r="HK8" s="246"/>
      <c r="HL8" s="246"/>
      <c r="HM8" s="246"/>
      <c r="HN8" s="246"/>
      <c r="HO8" s="246"/>
      <c r="HP8" s="246"/>
      <c r="HQ8" s="246"/>
      <c r="HR8" s="246"/>
      <c r="HS8" s="246"/>
      <c r="HT8" s="246"/>
      <c r="HU8" s="246"/>
      <c r="HV8" s="246"/>
      <c r="HW8" s="246"/>
      <c r="HX8" s="246"/>
      <c r="HY8" s="246"/>
      <c r="HZ8" s="246"/>
      <c r="IA8" s="246"/>
      <c r="IB8" s="246"/>
      <c r="IC8" s="246"/>
      <c r="ID8" s="246"/>
      <c r="IE8" s="246"/>
      <c r="IF8" s="246"/>
      <c r="IG8" s="246"/>
      <c r="IH8" s="246"/>
    </row>
    <row r="9" ht="26" customHeight="1" spans="1:242">
      <c r="A9" s="342" t="s">
        <v>106</v>
      </c>
      <c r="B9" s="341" t="s">
        <v>106</v>
      </c>
      <c r="C9" s="343" t="s">
        <v>128</v>
      </c>
      <c r="D9" s="132">
        <v>46500</v>
      </c>
      <c r="E9" s="132">
        <v>46500</v>
      </c>
      <c r="F9" s="132">
        <v>0</v>
      </c>
      <c r="G9" s="132">
        <v>0</v>
      </c>
      <c r="H9" s="132">
        <v>0</v>
      </c>
      <c r="I9" s="132">
        <v>0</v>
      </c>
      <c r="J9" s="132">
        <v>0</v>
      </c>
      <c r="K9" s="132">
        <v>0</v>
      </c>
      <c r="L9" s="132">
        <v>0</v>
      </c>
      <c r="M9" s="132">
        <v>0</v>
      </c>
      <c r="N9" s="132">
        <v>0</v>
      </c>
      <c r="O9" s="132">
        <v>0</v>
      </c>
      <c r="P9" s="132">
        <v>0</v>
      </c>
      <c r="Q9" s="132">
        <v>0</v>
      </c>
      <c r="R9" s="132">
        <v>0</v>
      </c>
      <c r="S9" s="132">
        <v>0</v>
      </c>
      <c r="T9" s="132">
        <v>0</v>
      </c>
      <c r="U9" s="132">
        <v>0</v>
      </c>
      <c r="V9" s="132">
        <v>0</v>
      </c>
      <c r="W9" s="132">
        <v>0</v>
      </c>
      <c r="X9" s="246"/>
      <c r="Y9" s="246"/>
      <c r="Z9" s="246"/>
      <c r="AA9" s="246"/>
      <c r="AB9" s="246"/>
      <c r="AC9" s="246"/>
      <c r="AD9" s="246"/>
      <c r="AE9" s="246"/>
      <c r="AF9" s="246"/>
      <c r="AG9" s="246"/>
      <c r="AH9" s="246"/>
      <c r="AI9" s="246"/>
      <c r="AJ9" s="246"/>
      <c r="AK9" s="246"/>
      <c r="AL9" s="246"/>
      <c r="AM9" s="246"/>
      <c r="AN9" s="246"/>
      <c r="AO9" s="246"/>
      <c r="AP9" s="246"/>
      <c r="AQ9" s="246"/>
      <c r="AR9" s="246"/>
      <c r="AS9" s="246"/>
      <c r="AT9" s="246"/>
      <c r="AU9" s="246"/>
      <c r="AV9" s="246"/>
      <c r="AW9" s="246"/>
      <c r="AX9" s="246"/>
      <c r="AY9" s="246"/>
      <c r="AZ9" s="246"/>
      <c r="BA9" s="246"/>
      <c r="BB9" s="246"/>
      <c r="BC9" s="246"/>
      <c r="BD9" s="246"/>
      <c r="BE9" s="246"/>
      <c r="BF9" s="246"/>
      <c r="BG9" s="246"/>
      <c r="BH9" s="246"/>
      <c r="BI9" s="246"/>
      <c r="BJ9" s="246"/>
      <c r="BK9" s="246"/>
      <c r="BL9" s="246"/>
      <c r="BM9" s="246"/>
      <c r="BN9" s="246"/>
      <c r="BO9" s="246"/>
      <c r="BP9" s="246"/>
      <c r="BQ9" s="246"/>
      <c r="BR9" s="246"/>
      <c r="BS9" s="246"/>
      <c r="BT9" s="246"/>
      <c r="BU9" s="246"/>
      <c r="BV9" s="246"/>
      <c r="BW9" s="246"/>
      <c r="BX9" s="246"/>
      <c r="BY9" s="246"/>
      <c r="BZ9" s="246"/>
      <c r="CA9" s="246"/>
      <c r="CB9" s="246"/>
      <c r="CC9" s="246"/>
      <c r="CD9" s="246"/>
      <c r="CE9" s="246"/>
      <c r="CF9" s="246"/>
      <c r="CG9" s="246"/>
      <c r="CH9" s="246"/>
      <c r="CI9" s="246"/>
      <c r="CJ9" s="246"/>
      <c r="CK9" s="246"/>
      <c r="CL9" s="246"/>
      <c r="CM9" s="246"/>
      <c r="CN9" s="246"/>
      <c r="CO9" s="246"/>
      <c r="CP9" s="246"/>
      <c r="CQ9" s="246"/>
      <c r="CR9" s="246"/>
      <c r="CS9" s="246"/>
      <c r="CT9" s="246"/>
      <c r="CU9" s="246"/>
      <c r="CV9" s="246"/>
      <c r="CW9" s="246"/>
      <c r="CX9" s="246"/>
      <c r="CY9" s="246"/>
      <c r="CZ9" s="246"/>
      <c r="DA9" s="246"/>
      <c r="DB9" s="246"/>
      <c r="DC9" s="246"/>
      <c r="DD9" s="246"/>
      <c r="DE9" s="246"/>
      <c r="DF9" s="246"/>
      <c r="DG9" s="246"/>
      <c r="DH9" s="246"/>
      <c r="DI9" s="246"/>
      <c r="DJ9" s="246"/>
      <c r="DK9" s="246"/>
      <c r="DL9" s="246"/>
      <c r="DM9" s="246"/>
      <c r="DN9" s="246"/>
      <c r="DO9" s="246"/>
      <c r="DP9" s="246"/>
      <c r="DQ9" s="246"/>
      <c r="DR9" s="246"/>
      <c r="DS9" s="246"/>
      <c r="DT9" s="246"/>
      <c r="DU9" s="246"/>
      <c r="DV9" s="246"/>
      <c r="DW9" s="246"/>
      <c r="DX9" s="246"/>
      <c r="DY9" s="246"/>
      <c r="DZ9" s="246"/>
      <c r="EA9" s="246"/>
      <c r="EB9" s="246"/>
      <c r="EC9" s="246"/>
      <c r="ED9" s="246"/>
      <c r="EE9" s="246"/>
      <c r="EF9" s="246"/>
      <c r="EG9" s="246"/>
      <c r="EH9" s="246"/>
      <c r="EI9" s="246"/>
      <c r="EJ9" s="246"/>
      <c r="EK9" s="246"/>
      <c r="EL9" s="246"/>
      <c r="EM9" s="246"/>
      <c r="EN9" s="246"/>
      <c r="EO9" s="246"/>
      <c r="EP9" s="246"/>
      <c r="EQ9" s="246"/>
      <c r="ER9" s="246"/>
      <c r="ES9" s="246"/>
      <c r="ET9" s="246"/>
      <c r="EU9" s="246"/>
      <c r="EV9" s="246"/>
      <c r="EW9" s="246"/>
      <c r="EX9" s="246"/>
      <c r="EY9" s="246"/>
      <c r="EZ9" s="246"/>
      <c r="FA9" s="246"/>
      <c r="FB9" s="246"/>
      <c r="FC9" s="246"/>
      <c r="FD9" s="246"/>
      <c r="FE9" s="246"/>
      <c r="FF9" s="246"/>
      <c r="FG9" s="246"/>
      <c r="FH9" s="246"/>
      <c r="FI9" s="246"/>
      <c r="FJ9" s="246"/>
      <c r="FK9" s="246"/>
      <c r="FL9" s="246"/>
      <c r="FM9" s="246"/>
      <c r="FN9" s="246"/>
      <c r="FO9" s="246"/>
      <c r="FP9" s="246"/>
      <c r="FQ9" s="246"/>
      <c r="FR9" s="246"/>
      <c r="FS9" s="246"/>
      <c r="FT9" s="246"/>
      <c r="FU9" s="246"/>
      <c r="FV9" s="246"/>
      <c r="FW9" s="246"/>
      <c r="FX9" s="246"/>
      <c r="FY9" s="246"/>
      <c r="FZ9" s="246"/>
      <c r="GA9" s="246"/>
      <c r="GB9" s="246"/>
      <c r="GC9" s="246"/>
      <c r="GD9" s="246"/>
      <c r="GE9" s="246"/>
      <c r="GF9" s="246"/>
      <c r="GG9" s="246"/>
      <c r="GH9" s="246"/>
      <c r="GI9" s="246"/>
      <c r="GJ9" s="246"/>
      <c r="GK9" s="246"/>
      <c r="GL9" s="246"/>
      <c r="GM9" s="246"/>
      <c r="GN9" s="246"/>
      <c r="GO9" s="246"/>
      <c r="GP9" s="246"/>
      <c r="GQ9" s="246"/>
      <c r="GR9" s="246"/>
      <c r="GS9" s="246"/>
      <c r="GT9" s="246"/>
      <c r="GU9" s="246"/>
      <c r="GV9" s="246"/>
      <c r="GW9" s="246"/>
      <c r="GX9" s="246"/>
      <c r="GY9" s="246"/>
      <c r="GZ9" s="246"/>
      <c r="HA9" s="246"/>
      <c r="HB9" s="246"/>
      <c r="HC9" s="246"/>
      <c r="HD9" s="246"/>
      <c r="HE9" s="246"/>
      <c r="HF9" s="246"/>
      <c r="HG9" s="246"/>
      <c r="HH9" s="246"/>
      <c r="HI9" s="246"/>
      <c r="HJ9" s="246"/>
      <c r="HK9" s="246"/>
      <c r="HL9" s="246"/>
      <c r="HM9" s="246"/>
      <c r="HN9" s="246"/>
      <c r="HO9" s="246"/>
      <c r="HP9" s="246"/>
      <c r="HQ9" s="246"/>
      <c r="HR9" s="246"/>
      <c r="HS9" s="246"/>
      <c r="HT9" s="246"/>
      <c r="HU9" s="246"/>
      <c r="HV9" s="246"/>
      <c r="HW9" s="246"/>
      <c r="HX9" s="246"/>
      <c r="HY9" s="246"/>
      <c r="HZ9" s="246"/>
      <c r="IA9" s="246"/>
      <c r="IB9" s="246"/>
      <c r="IC9" s="246"/>
      <c r="ID9" s="246"/>
      <c r="IE9" s="246"/>
      <c r="IF9" s="246"/>
      <c r="IG9" s="246"/>
      <c r="IH9" s="246"/>
    </row>
    <row r="10" ht="26" customHeight="1" spans="1:242">
      <c r="A10" s="342" t="s">
        <v>129</v>
      </c>
      <c r="B10" s="341" t="s">
        <v>106</v>
      </c>
      <c r="C10" s="343" t="s">
        <v>130</v>
      </c>
      <c r="D10" s="132">
        <v>46500</v>
      </c>
      <c r="E10" s="132">
        <v>46500</v>
      </c>
      <c r="F10" s="132">
        <v>0</v>
      </c>
      <c r="G10" s="132">
        <v>0</v>
      </c>
      <c r="H10" s="132">
        <v>0</v>
      </c>
      <c r="I10" s="132">
        <v>0</v>
      </c>
      <c r="J10" s="132">
        <v>0</v>
      </c>
      <c r="K10" s="132">
        <v>0</v>
      </c>
      <c r="L10" s="132">
        <v>0</v>
      </c>
      <c r="M10" s="132">
        <v>0</v>
      </c>
      <c r="N10" s="132">
        <v>0</v>
      </c>
      <c r="O10" s="132">
        <v>0</v>
      </c>
      <c r="P10" s="132">
        <v>0</v>
      </c>
      <c r="Q10" s="132">
        <v>0</v>
      </c>
      <c r="R10" s="132">
        <v>0</v>
      </c>
      <c r="S10" s="132">
        <v>0</v>
      </c>
      <c r="T10" s="132">
        <v>0</v>
      </c>
      <c r="U10" s="132">
        <v>0</v>
      </c>
      <c r="V10" s="132">
        <v>0</v>
      </c>
      <c r="W10" s="132">
        <v>0</v>
      </c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246"/>
      <c r="AP10" s="246"/>
      <c r="AQ10" s="246"/>
      <c r="AR10" s="246"/>
      <c r="AS10" s="246"/>
      <c r="AT10" s="246"/>
      <c r="AU10" s="246"/>
      <c r="AV10" s="246"/>
      <c r="AW10" s="246"/>
      <c r="AX10" s="246"/>
      <c r="AY10" s="246"/>
      <c r="AZ10" s="246"/>
      <c r="BA10" s="246"/>
      <c r="BB10" s="246"/>
      <c r="BC10" s="246"/>
      <c r="BD10" s="246"/>
      <c r="BE10" s="246"/>
      <c r="BF10" s="246"/>
      <c r="BG10" s="246"/>
      <c r="BH10" s="246"/>
      <c r="BI10" s="246"/>
      <c r="BJ10" s="246"/>
      <c r="BK10" s="246"/>
      <c r="BL10" s="246"/>
      <c r="BM10" s="246"/>
      <c r="BN10" s="246"/>
      <c r="BO10" s="246"/>
      <c r="BP10" s="246"/>
      <c r="BQ10" s="246"/>
      <c r="BR10" s="246"/>
      <c r="BS10" s="246"/>
      <c r="BT10" s="246"/>
      <c r="BU10" s="246"/>
      <c r="BV10" s="246"/>
      <c r="BW10" s="246"/>
      <c r="BX10" s="246"/>
      <c r="BY10" s="246"/>
      <c r="BZ10" s="246"/>
      <c r="CA10" s="246"/>
      <c r="CB10" s="246"/>
      <c r="CC10" s="246"/>
      <c r="CD10" s="246"/>
      <c r="CE10" s="246"/>
      <c r="CF10" s="246"/>
      <c r="CG10" s="246"/>
      <c r="CH10" s="246"/>
      <c r="CI10" s="246"/>
      <c r="CJ10" s="246"/>
      <c r="CK10" s="246"/>
      <c r="CL10" s="246"/>
      <c r="CM10" s="246"/>
      <c r="CN10" s="246"/>
      <c r="CO10" s="246"/>
      <c r="CP10" s="246"/>
      <c r="CQ10" s="246"/>
      <c r="CR10" s="246"/>
      <c r="CS10" s="246"/>
      <c r="CT10" s="246"/>
      <c r="CU10" s="246"/>
      <c r="CV10" s="246"/>
      <c r="CW10" s="246"/>
      <c r="CX10" s="246"/>
      <c r="CY10" s="246"/>
      <c r="CZ10" s="246"/>
      <c r="DA10" s="246"/>
      <c r="DB10" s="246"/>
      <c r="DC10" s="246"/>
      <c r="DD10" s="246"/>
      <c r="DE10" s="246"/>
      <c r="DF10" s="246"/>
      <c r="DG10" s="246"/>
      <c r="DH10" s="246"/>
      <c r="DI10" s="246"/>
      <c r="DJ10" s="246"/>
      <c r="DK10" s="246"/>
      <c r="DL10" s="246"/>
      <c r="DM10" s="246"/>
      <c r="DN10" s="246"/>
      <c r="DO10" s="246"/>
      <c r="DP10" s="246"/>
      <c r="DQ10" s="246"/>
      <c r="DR10" s="246"/>
      <c r="DS10" s="246"/>
      <c r="DT10" s="246"/>
      <c r="DU10" s="246"/>
      <c r="DV10" s="246"/>
      <c r="DW10" s="246"/>
      <c r="DX10" s="246"/>
      <c r="DY10" s="246"/>
      <c r="DZ10" s="246"/>
      <c r="EA10" s="246"/>
      <c r="EB10" s="246"/>
      <c r="EC10" s="246"/>
      <c r="ED10" s="246"/>
      <c r="EE10" s="246"/>
      <c r="EF10" s="246"/>
      <c r="EG10" s="246"/>
      <c r="EH10" s="246"/>
      <c r="EI10" s="246"/>
      <c r="EJ10" s="246"/>
      <c r="EK10" s="246"/>
      <c r="EL10" s="246"/>
      <c r="EM10" s="246"/>
      <c r="EN10" s="246"/>
      <c r="EO10" s="246"/>
      <c r="EP10" s="246"/>
      <c r="EQ10" s="246"/>
      <c r="ER10" s="246"/>
      <c r="ES10" s="246"/>
      <c r="ET10" s="246"/>
      <c r="EU10" s="246"/>
      <c r="EV10" s="246"/>
      <c r="EW10" s="246"/>
      <c r="EX10" s="246"/>
      <c r="EY10" s="246"/>
      <c r="EZ10" s="246"/>
      <c r="FA10" s="246"/>
      <c r="FB10" s="246"/>
      <c r="FC10" s="246"/>
      <c r="FD10" s="246"/>
      <c r="FE10" s="246"/>
      <c r="FF10" s="246"/>
      <c r="FG10" s="246"/>
      <c r="FH10" s="246"/>
      <c r="FI10" s="246"/>
      <c r="FJ10" s="246"/>
      <c r="FK10" s="246"/>
      <c r="FL10" s="246"/>
      <c r="FM10" s="246"/>
      <c r="FN10" s="246"/>
      <c r="FO10" s="246"/>
      <c r="FP10" s="246"/>
      <c r="FQ10" s="246"/>
      <c r="FR10" s="246"/>
      <c r="FS10" s="246"/>
      <c r="FT10" s="246"/>
      <c r="FU10" s="246"/>
      <c r="FV10" s="246"/>
      <c r="FW10" s="246"/>
      <c r="FX10" s="246"/>
      <c r="FY10" s="246"/>
      <c r="FZ10" s="246"/>
      <c r="GA10" s="246"/>
      <c r="GB10" s="246"/>
      <c r="GC10" s="246"/>
      <c r="GD10" s="246"/>
      <c r="GE10" s="246"/>
      <c r="GF10" s="246"/>
      <c r="GG10" s="246"/>
      <c r="GH10" s="246"/>
      <c r="GI10" s="246"/>
      <c r="GJ10" s="246"/>
      <c r="GK10" s="246"/>
      <c r="GL10" s="246"/>
      <c r="GM10" s="246"/>
      <c r="GN10" s="246"/>
      <c r="GO10" s="246"/>
      <c r="GP10" s="246"/>
      <c r="GQ10" s="246"/>
      <c r="GR10" s="246"/>
      <c r="GS10" s="246"/>
      <c r="GT10" s="246"/>
      <c r="GU10" s="246"/>
      <c r="GV10" s="246"/>
      <c r="GW10" s="246"/>
      <c r="GX10" s="246"/>
      <c r="GY10" s="246"/>
      <c r="GZ10" s="246"/>
      <c r="HA10" s="246"/>
      <c r="HB10" s="246"/>
      <c r="HC10" s="246"/>
      <c r="HD10" s="246"/>
      <c r="HE10" s="246"/>
      <c r="HF10" s="246"/>
      <c r="HG10" s="246"/>
      <c r="HH10" s="246"/>
      <c r="HI10" s="246"/>
      <c r="HJ10" s="246"/>
      <c r="HK10" s="246"/>
      <c r="HL10" s="246"/>
      <c r="HM10" s="246"/>
      <c r="HN10" s="246"/>
      <c r="HO10" s="246"/>
      <c r="HP10" s="246"/>
      <c r="HQ10" s="246"/>
      <c r="HR10" s="246"/>
      <c r="HS10" s="246"/>
      <c r="HT10" s="246"/>
      <c r="HU10" s="246"/>
      <c r="HV10" s="246"/>
      <c r="HW10" s="246"/>
      <c r="HX10" s="246"/>
      <c r="HY10" s="246"/>
      <c r="HZ10" s="246"/>
      <c r="IA10" s="246"/>
      <c r="IB10" s="246"/>
      <c r="IC10" s="246"/>
      <c r="ID10" s="246"/>
      <c r="IE10" s="246"/>
      <c r="IF10" s="246"/>
      <c r="IG10" s="246"/>
      <c r="IH10" s="246"/>
    </row>
    <row r="11" ht="26" customHeight="1" spans="1:242">
      <c r="A11" s="342" t="s">
        <v>131</v>
      </c>
      <c r="B11" s="341" t="s">
        <v>106</v>
      </c>
      <c r="C11" s="343" t="s">
        <v>132</v>
      </c>
      <c r="D11" s="132">
        <v>46500</v>
      </c>
      <c r="E11" s="132">
        <v>46500</v>
      </c>
      <c r="F11" s="132">
        <v>0</v>
      </c>
      <c r="G11" s="132">
        <v>0</v>
      </c>
      <c r="H11" s="132">
        <v>0</v>
      </c>
      <c r="I11" s="132">
        <v>0</v>
      </c>
      <c r="J11" s="132">
        <v>0</v>
      </c>
      <c r="K11" s="132">
        <v>0</v>
      </c>
      <c r="L11" s="132">
        <v>0</v>
      </c>
      <c r="M11" s="132">
        <v>0</v>
      </c>
      <c r="N11" s="132">
        <v>0</v>
      </c>
      <c r="O11" s="132">
        <v>0</v>
      </c>
      <c r="P11" s="132">
        <v>0</v>
      </c>
      <c r="Q11" s="132">
        <v>0</v>
      </c>
      <c r="R11" s="132">
        <v>0</v>
      </c>
      <c r="S11" s="132">
        <v>0</v>
      </c>
      <c r="T11" s="132">
        <v>0</v>
      </c>
      <c r="U11" s="132">
        <v>0</v>
      </c>
      <c r="V11" s="132">
        <v>0</v>
      </c>
      <c r="W11" s="132"/>
      <c r="X11" s="246"/>
      <c r="Y11" s="246"/>
      <c r="Z11" s="246"/>
      <c r="AA11" s="246"/>
      <c r="AB11" s="246"/>
      <c r="AC11" s="246"/>
      <c r="AD11" s="246"/>
      <c r="AE11" s="246"/>
      <c r="AF11" s="246"/>
      <c r="AG11" s="246"/>
      <c r="AH11" s="246"/>
      <c r="AI11" s="246"/>
      <c r="AJ11" s="246"/>
      <c r="AK11" s="246"/>
      <c r="AL11" s="246"/>
      <c r="AM11" s="246"/>
      <c r="AN11" s="246"/>
      <c r="AO11" s="246"/>
      <c r="AP11" s="246"/>
      <c r="AQ11" s="246"/>
      <c r="AR11" s="246"/>
      <c r="AS11" s="246"/>
      <c r="AT11" s="246"/>
      <c r="AU11" s="246"/>
      <c r="AV11" s="246"/>
      <c r="AW11" s="246"/>
      <c r="AX11" s="246"/>
      <c r="AY11" s="246"/>
      <c r="AZ11" s="246"/>
      <c r="BA11" s="246"/>
      <c r="BB11" s="246"/>
      <c r="BC11" s="246"/>
      <c r="BD11" s="246"/>
      <c r="BE11" s="246"/>
      <c r="BF11" s="246"/>
      <c r="BG11" s="246"/>
      <c r="BH11" s="246"/>
      <c r="BI11" s="246"/>
      <c r="BJ11" s="246"/>
      <c r="BK11" s="246"/>
      <c r="BL11" s="246"/>
      <c r="BM11" s="246"/>
      <c r="BN11" s="246"/>
      <c r="BO11" s="246"/>
      <c r="BP11" s="246"/>
      <c r="BQ11" s="246"/>
      <c r="BR11" s="246"/>
      <c r="BS11" s="246"/>
      <c r="BT11" s="246"/>
      <c r="BU11" s="246"/>
      <c r="BV11" s="246"/>
      <c r="BW11" s="246"/>
      <c r="BX11" s="246"/>
      <c r="BY11" s="246"/>
      <c r="BZ11" s="246"/>
      <c r="CA11" s="246"/>
      <c r="CB11" s="246"/>
      <c r="CC11" s="246"/>
      <c r="CD11" s="246"/>
      <c r="CE11" s="246"/>
      <c r="CF11" s="246"/>
      <c r="CG11" s="246"/>
      <c r="CH11" s="246"/>
      <c r="CI11" s="246"/>
      <c r="CJ11" s="246"/>
      <c r="CK11" s="246"/>
      <c r="CL11" s="246"/>
      <c r="CM11" s="246"/>
      <c r="CN11" s="246"/>
      <c r="CO11" s="246"/>
      <c r="CP11" s="246"/>
      <c r="CQ11" s="246"/>
      <c r="CR11" s="246"/>
      <c r="CS11" s="246"/>
      <c r="CT11" s="246"/>
      <c r="CU11" s="246"/>
      <c r="CV11" s="246"/>
      <c r="CW11" s="246"/>
      <c r="CX11" s="246"/>
      <c r="CY11" s="246"/>
      <c r="CZ11" s="246"/>
      <c r="DA11" s="246"/>
      <c r="DB11" s="246"/>
      <c r="DC11" s="246"/>
      <c r="DD11" s="246"/>
      <c r="DE11" s="246"/>
      <c r="DF11" s="246"/>
      <c r="DG11" s="246"/>
      <c r="DH11" s="246"/>
      <c r="DI11" s="246"/>
      <c r="DJ11" s="246"/>
      <c r="DK11" s="246"/>
      <c r="DL11" s="246"/>
      <c r="DM11" s="246"/>
      <c r="DN11" s="246"/>
      <c r="DO11" s="246"/>
      <c r="DP11" s="246"/>
      <c r="DQ11" s="246"/>
      <c r="DR11" s="246"/>
      <c r="DS11" s="246"/>
      <c r="DT11" s="246"/>
      <c r="DU11" s="246"/>
      <c r="DV11" s="246"/>
      <c r="DW11" s="246"/>
      <c r="DX11" s="246"/>
      <c r="DY11" s="246"/>
      <c r="DZ11" s="246"/>
      <c r="EA11" s="246"/>
      <c r="EB11" s="246"/>
      <c r="EC11" s="246"/>
      <c r="ED11" s="246"/>
      <c r="EE11" s="246"/>
      <c r="EF11" s="246"/>
      <c r="EG11" s="246"/>
      <c r="EH11" s="246"/>
      <c r="EI11" s="246"/>
      <c r="EJ11" s="246"/>
      <c r="EK11" s="246"/>
      <c r="EL11" s="246"/>
      <c r="EM11" s="246"/>
      <c r="EN11" s="246"/>
      <c r="EO11" s="246"/>
      <c r="EP11" s="246"/>
      <c r="EQ11" s="246"/>
      <c r="ER11" s="246"/>
      <c r="ES11" s="246"/>
      <c r="ET11" s="246"/>
      <c r="EU11" s="246"/>
      <c r="EV11" s="246"/>
      <c r="EW11" s="246"/>
      <c r="EX11" s="246"/>
      <c r="EY11" s="246"/>
      <c r="EZ11" s="246"/>
      <c r="FA11" s="246"/>
      <c r="FB11" s="246"/>
      <c r="FC11" s="246"/>
      <c r="FD11" s="246"/>
      <c r="FE11" s="246"/>
      <c r="FF11" s="246"/>
      <c r="FG11" s="246"/>
      <c r="FH11" s="246"/>
      <c r="FI11" s="246"/>
      <c r="FJ11" s="246"/>
      <c r="FK11" s="246"/>
      <c r="FL11" s="246"/>
      <c r="FM11" s="246"/>
      <c r="FN11" s="246"/>
      <c r="FO11" s="246"/>
      <c r="FP11" s="246"/>
      <c r="FQ11" s="246"/>
      <c r="FR11" s="246"/>
      <c r="FS11" s="246"/>
      <c r="FT11" s="246"/>
      <c r="FU11" s="246"/>
      <c r="FV11" s="246"/>
      <c r="FW11" s="246"/>
      <c r="FX11" s="246"/>
      <c r="FY11" s="246"/>
      <c r="FZ11" s="246"/>
      <c r="GA11" s="246"/>
      <c r="GB11" s="246"/>
      <c r="GC11" s="246"/>
      <c r="GD11" s="246"/>
      <c r="GE11" s="246"/>
      <c r="GF11" s="246"/>
      <c r="GG11" s="246"/>
      <c r="GH11" s="246"/>
      <c r="GI11" s="246"/>
      <c r="GJ11" s="246"/>
      <c r="GK11" s="246"/>
      <c r="GL11" s="246"/>
      <c r="GM11" s="246"/>
      <c r="GN11" s="246"/>
      <c r="GO11" s="246"/>
      <c r="GP11" s="246"/>
      <c r="GQ11" s="246"/>
      <c r="GR11" s="246"/>
      <c r="GS11" s="246"/>
      <c r="GT11" s="246"/>
      <c r="GU11" s="246"/>
      <c r="GV11" s="246"/>
      <c r="GW11" s="246"/>
      <c r="GX11" s="246"/>
      <c r="GY11" s="246"/>
      <c r="GZ11" s="246"/>
      <c r="HA11" s="246"/>
      <c r="HB11" s="246"/>
      <c r="HC11" s="246"/>
      <c r="HD11" s="246"/>
      <c r="HE11" s="246"/>
      <c r="HF11" s="246"/>
      <c r="HG11" s="246"/>
      <c r="HH11" s="246"/>
      <c r="HI11" s="246"/>
      <c r="HJ11" s="246"/>
      <c r="HK11" s="246"/>
      <c r="HL11" s="246"/>
      <c r="HM11" s="246"/>
      <c r="HN11" s="246"/>
      <c r="HO11" s="246"/>
      <c r="HP11" s="246"/>
      <c r="HQ11" s="246"/>
      <c r="HR11" s="246"/>
      <c r="HS11" s="246"/>
      <c r="HT11" s="246"/>
      <c r="HU11" s="246"/>
      <c r="HV11" s="246"/>
      <c r="HW11" s="246"/>
      <c r="HX11" s="246"/>
      <c r="HY11" s="246"/>
      <c r="HZ11" s="246"/>
      <c r="IA11" s="246"/>
      <c r="IB11" s="246"/>
      <c r="IC11" s="246"/>
      <c r="ID11" s="246"/>
      <c r="IE11" s="246"/>
      <c r="IF11" s="246"/>
      <c r="IG11" s="246"/>
      <c r="IH11" s="246"/>
    </row>
    <row r="12" ht="26" customHeight="1" spans="1:242">
      <c r="A12" s="342" t="s">
        <v>133</v>
      </c>
      <c r="B12" s="341" t="s">
        <v>106</v>
      </c>
      <c r="C12" s="343" t="s">
        <v>134</v>
      </c>
      <c r="D12" s="132">
        <f>D13+D20</f>
        <v>2412580</v>
      </c>
      <c r="E12" s="132">
        <f t="shared" ref="E12:W12" si="1">E13+E20</f>
        <v>128200</v>
      </c>
      <c r="F12" s="132">
        <f t="shared" si="1"/>
        <v>42900</v>
      </c>
      <c r="G12" s="132">
        <f t="shared" si="1"/>
        <v>28600</v>
      </c>
      <c r="H12" s="132">
        <f t="shared" si="1"/>
        <v>49100</v>
      </c>
      <c r="I12" s="132">
        <f t="shared" si="1"/>
        <v>71500</v>
      </c>
      <c r="J12" s="132">
        <f t="shared" si="1"/>
        <v>0</v>
      </c>
      <c r="K12" s="132">
        <f t="shared" si="1"/>
        <v>286000</v>
      </c>
      <c r="L12" s="132">
        <f t="shared" si="1"/>
        <v>71500</v>
      </c>
      <c r="M12" s="132">
        <f t="shared" si="1"/>
        <v>0</v>
      </c>
      <c r="N12" s="132">
        <f t="shared" si="1"/>
        <v>143000</v>
      </c>
      <c r="O12" s="132">
        <f t="shared" si="1"/>
        <v>0</v>
      </c>
      <c r="P12" s="132">
        <f t="shared" si="1"/>
        <v>0</v>
      </c>
      <c r="Q12" s="132">
        <f t="shared" si="1"/>
        <v>286000</v>
      </c>
      <c r="R12" s="132">
        <f t="shared" si="1"/>
        <v>47580</v>
      </c>
      <c r="S12" s="132">
        <f t="shared" si="1"/>
        <v>0</v>
      </c>
      <c r="T12" s="132">
        <f t="shared" si="1"/>
        <v>0</v>
      </c>
      <c r="U12" s="132">
        <f t="shared" si="1"/>
        <v>746300</v>
      </c>
      <c r="V12" s="132">
        <f t="shared" si="1"/>
        <v>0</v>
      </c>
      <c r="W12" s="132">
        <f t="shared" si="1"/>
        <v>511900</v>
      </c>
      <c r="X12" s="246"/>
      <c r="Y12" s="246"/>
      <c r="Z12" s="246"/>
      <c r="AA12" s="246"/>
      <c r="AB12" s="246"/>
      <c r="AC12" s="246"/>
      <c r="AD12" s="246"/>
      <c r="AE12" s="246"/>
      <c r="AF12" s="246"/>
      <c r="AG12" s="246"/>
      <c r="AH12" s="246"/>
      <c r="AI12" s="246"/>
      <c r="AJ12" s="246"/>
      <c r="AK12" s="246"/>
      <c r="AL12" s="246"/>
      <c r="AM12" s="246"/>
      <c r="AN12" s="246"/>
      <c r="AO12" s="246"/>
      <c r="AP12" s="246"/>
      <c r="AQ12" s="246"/>
      <c r="AR12" s="246"/>
      <c r="AS12" s="246"/>
      <c r="AT12" s="246"/>
      <c r="AU12" s="246"/>
      <c r="AV12" s="246"/>
      <c r="AW12" s="246"/>
      <c r="AX12" s="246"/>
      <c r="AY12" s="246"/>
      <c r="AZ12" s="246"/>
      <c r="BA12" s="246"/>
      <c r="BB12" s="246"/>
      <c r="BC12" s="246"/>
      <c r="BD12" s="246"/>
      <c r="BE12" s="246"/>
      <c r="BF12" s="246"/>
      <c r="BG12" s="246"/>
      <c r="BH12" s="246"/>
      <c r="BI12" s="246"/>
      <c r="BJ12" s="246"/>
      <c r="BK12" s="246"/>
      <c r="BL12" s="246"/>
      <c r="BM12" s="246"/>
      <c r="BN12" s="246"/>
      <c r="BO12" s="246"/>
      <c r="BP12" s="246"/>
      <c r="BQ12" s="246"/>
      <c r="BR12" s="246"/>
      <c r="BS12" s="246"/>
      <c r="BT12" s="246"/>
      <c r="BU12" s="246"/>
      <c r="BV12" s="246"/>
      <c r="BW12" s="246"/>
      <c r="BX12" s="246"/>
      <c r="BY12" s="246"/>
      <c r="BZ12" s="246"/>
      <c r="CA12" s="246"/>
      <c r="CB12" s="246"/>
      <c r="CC12" s="246"/>
      <c r="CD12" s="246"/>
      <c r="CE12" s="246"/>
      <c r="CF12" s="246"/>
      <c r="CG12" s="246"/>
      <c r="CH12" s="246"/>
      <c r="CI12" s="246"/>
      <c r="CJ12" s="246"/>
      <c r="CK12" s="246"/>
      <c r="CL12" s="246"/>
      <c r="CM12" s="246"/>
      <c r="CN12" s="246"/>
      <c r="CO12" s="246"/>
      <c r="CP12" s="246"/>
      <c r="CQ12" s="246"/>
      <c r="CR12" s="246"/>
      <c r="CS12" s="246"/>
      <c r="CT12" s="246"/>
      <c r="CU12" s="246"/>
      <c r="CV12" s="246"/>
      <c r="CW12" s="246"/>
      <c r="CX12" s="246"/>
      <c r="CY12" s="246"/>
      <c r="CZ12" s="246"/>
      <c r="DA12" s="246"/>
      <c r="DB12" s="246"/>
      <c r="DC12" s="246"/>
      <c r="DD12" s="246"/>
      <c r="DE12" s="246"/>
      <c r="DF12" s="246"/>
      <c r="DG12" s="246"/>
      <c r="DH12" s="246"/>
      <c r="DI12" s="246"/>
      <c r="DJ12" s="246"/>
      <c r="DK12" s="246"/>
      <c r="DL12" s="246"/>
      <c r="DM12" s="246"/>
      <c r="DN12" s="246"/>
      <c r="DO12" s="246"/>
      <c r="DP12" s="246"/>
      <c r="DQ12" s="246"/>
      <c r="DR12" s="246"/>
      <c r="DS12" s="246"/>
      <c r="DT12" s="246"/>
      <c r="DU12" s="246"/>
      <c r="DV12" s="246"/>
      <c r="DW12" s="246"/>
      <c r="DX12" s="246"/>
      <c r="DY12" s="246"/>
      <c r="DZ12" s="246"/>
      <c r="EA12" s="246"/>
      <c r="EB12" s="246"/>
      <c r="EC12" s="246"/>
      <c r="ED12" s="246"/>
      <c r="EE12" s="246"/>
      <c r="EF12" s="246"/>
      <c r="EG12" s="246"/>
      <c r="EH12" s="246"/>
      <c r="EI12" s="246"/>
      <c r="EJ12" s="246"/>
      <c r="EK12" s="246"/>
      <c r="EL12" s="246"/>
      <c r="EM12" s="246"/>
      <c r="EN12" s="246"/>
      <c r="EO12" s="246"/>
      <c r="EP12" s="246"/>
      <c r="EQ12" s="246"/>
      <c r="ER12" s="246"/>
      <c r="ES12" s="246"/>
      <c r="ET12" s="246"/>
      <c r="EU12" s="246"/>
      <c r="EV12" s="246"/>
      <c r="EW12" s="246"/>
      <c r="EX12" s="246"/>
      <c r="EY12" s="246"/>
      <c r="EZ12" s="246"/>
      <c r="FA12" s="246"/>
      <c r="FB12" s="246"/>
      <c r="FC12" s="246"/>
      <c r="FD12" s="246"/>
      <c r="FE12" s="246"/>
      <c r="FF12" s="246"/>
      <c r="FG12" s="246"/>
      <c r="FH12" s="246"/>
      <c r="FI12" s="246"/>
      <c r="FJ12" s="246"/>
      <c r="FK12" s="246"/>
      <c r="FL12" s="246"/>
      <c r="FM12" s="246"/>
      <c r="FN12" s="246"/>
      <c r="FO12" s="246"/>
      <c r="FP12" s="246"/>
      <c r="FQ12" s="246"/>
      <c r="FR12" s="246"/>
      <c r="FS12" s="246"/>
      <c r="FT12" s="246"/>
      <c r="FU12" s="246"/>
      <c r="FV12" s="246"/>
      <c r="FW12" s="246"/>
      <c r="FX12" s="246"/>
      <c r="FY12" s="246"/>
      <c r="FZ12" s="246"/>
      <c r="GA12" s="246"/>
      <c r="GB12" s="246"/>
      <c r="GC12" s="246"/>
      <c r="GD12" s="246"/>
      <c r="GE12" s="246"/>
      <c r="GF12" s="246"/>
      <c r="GG12" s="246"/>
      <c r="GH12" s="246"/>
      <c r="GI12" s="246"/>
      <c r="GJ12" s="246"/>
      <c r="GK12" s="246"/>
      <c r="GL12" s="246"/>
      <c r="GM12" s="246"/>
      <c r="GN12" s="246"/>
      <c r="GO12" s="246"/>
      <c r="GP12" s="246"/>
      <c r="GQ12" s="246"/>
      <c r="GR12" s="246"/>
      <c r="GS12" s="246"/>
      <c r="GT12" s="246"/>
      <c r="GU12" s="246"/>
      <c r="GV12" s="246"/>
      <c r="GW12" s="246"/>
      <c r="GX12" s="246"/>
      <c r="GY12" s="246"/>
      <c r="GZ12" s="246"/>
      <c r="HA12" s="246"/>
      <c r="HB12" s="246"/>
      <c r="HC12" s="246"/>
      <c r="HD12" s="246"/>
      <c r="HE12" s="246"/>
      <c r="HF12" s="246"/>
      <c r="HG12" s="246"/>
      <c r="HH12" s="246"/>
      <c r="HI12" s="246"/>
      <c r="HJ12" s="246"/>
      <c r="HK12" s="246"/>
      <c r="HL12" s="246"/>
      <c r="HM12" s="246"/>
      <c r="HN12" s="246"/>
      <c r="HO12" s="246"/>
      <c r="HP12" s="246"/>
      <c r="HQ12" s="246"/>
      <c r="HR12" s="246"/>
      <c r="HS12" s="246"/>
      <c r="HT12" s="246"/>
      <c r="HU12" s="246"/>
      <c r="HV12" s="246"/>
      <c r="HW12" s="246"/>
      <c r="HX12" s="246"/>
      <c r="HY12" s="246"/>
      <c r="HZ12" s="246"/>
      <c r="IA12" s="246"/>
      <c r="IB12" s="246"/>
      <c r="IC12" s="246"/>
      <c r="ID12" s="246"/>
      <c r="IE12" s="246"/>
      <c r="IF12" s="246"/>
      <c r="IG12" s="246"/>
      <c r="IH12" s="246"/>
    </row>
    <row r="13" ht="26" customHeight="1" spans="1:242">
      <c r="A13" s="342" t="s">
        <v>135</v>
      </c>
      <c r="B13" s="341" t="s">
        <v>106</v>
      </c>
      <c r="C13" s="343" t="s">
        <v>136</v>
      </c>
      <c r="D13" s="132">
        <f>SUM(D14:D19)</f>
        <v>1883010</v>
      </c>
      <c r="E13" s="132">
        <f t="shared" ref="E13:W13" si="2">SUM(E14:E19)</f>
        <v>110200</v>
      </c>
      <c r="F13" s="132">
        <f t="shared" si="2"/>
        <v>38400</v>
      </c>
      <c r="G13" s="132">
        <f t="shared" si="2"/>
        <v>25600</v>
      </c>
      <c r="H13" s="132">
        <f t="shared" si="2"/>
        <v>44600</v>
      </c>
      <c r="I13" s="132">
        <f t="shared" si="2"/>
        <v>64000</v>
      </c>
      <c r="J13" s="132">
        <f t="shared" si="2"/>
        <v>0</v>
      </c>
      <c r="K13" s="132">
        <f t="shared" si="2"/>
        <v>256000</v>
      </c>
      <c r="L13" s="132">
        <f t="shared" si="2"/>
        <v>64000</v>
      </c>
      <c r="M13" s="132">
        <f t="shared" si="2"/>
        <v>0</v>
      </c>
      <c r="N13" s="132">
        <f t="shared" si="2"/>
        <v>128000</v>
      </c>
      <c r="O13" s="132">
        <f t="shared" si="2"/>
        <v>0</v>
      </c>
      <c r="P13" s="132">
        <f t="shared" si="2"/>
        <v>0</v>
      </c>
      <c r="Q13" s="132">
        <f t="shared" si="2"/>
        <v>256000</v>
      </c>
      <c r="R13" s="132">
        <f t="shared" si="2"/>
        <v>42810</v>
      </c>
      <c r="S13" s="132">
        <f t="shared" si="2"/>
        <v>0</v>
      </c>
      <c r="T13" s="132">
        <f t="shared" si="2"/>
        <v>0</v>
      </c>
      <c r="U13" s="132">
        <f t="shared" si="2"/>
        <v>645500</v>
      </c>
      <c r="V13" s="132">
        <f t="shared" si="2"/>
        <v>0</v>
      </c>
      <c r="W13" s="132">
        <f t="shared" si="2"/>
        <v>207900</v>
      </c>
      <c r="X13" s="246"/>
      <c r="Y13" s="246"/>
      <c r="Z13" s="246"/>
      <c r="AA13" s="246"/>
      <c r="AB13" s="246"/>
      <c r="AC13" s="246"/>
      <c r="AD13" s="246"/>
      <c r="AE13" s="246"/>
      <c r="AF13" s="246"/>
      <c r="AG13" s="246"/>
      <c r="AH13" s="246"/>
      <c r="AI13" s="246"/>
      <c r="AJ13" s="246"/>
      <c r="AK13" s="246"/>
      <c r="AL13" s="246"/>
      <c r="AM13" s="246"/>
      <c r="AN13" s="246"/>
      <c r="AO13" s="246"/>
      <c r="AP13" s="246"/>
      <c r="AQ13" s="246"/>
      <c r="AR13" s="246"/>
      <c r="AS13" s="246"/>
      <c r="AT13" s="246"/>
      <c r="AU13" s="246"/>
      <c r="AV13" s="246"/>
      <c r="AW13" s="246"/>
      <c r="AX13" s="246"/>
      <c r="AY13" s="246"/>
      <c r="AZ13" s="246"/>
      <c r="BA13" s="246"/>
      <c r="BB13" s="246"/>
      <c r="BC13" s="246"/>
      <c r="BD13" s="246"/>
      <c r="BE13" s="246"/>
      <c r="BF13" s="246"/>
      <c r="BG13" s="246"/>
      <c r="BH13" s="246"/>
      <c r="BI13" s="246"/>
      <c r="BJ13" s="246"/>
      <c r="BK13" s="246"/>
      <c r="BL13" s="246"/>
      <c r="BM13" s="246"/>
      <c r="BN13" s="246"/>
      <c r="BO13" s="246"/>
      <c r="BP13" s="246"/>
      <c r="BQ13" s="246"/>
      <c r="BR13" s="246"/>
      <c r="BS13" s="246"/>
      <c r="BT13" s="246"/>
      <c r="BU13" s="246"/>
      <c r="BV13" s="246"/>
      <c r="BW13" s="246"/>
      <c r="BX13" s="246"/>
      <c r="BY13" s="246"/>
      <c r="BZ13" s="246"/>
      <c r="CA13" s="246"/>
      <c r="CB13" s="246"/>
      <c r="CC13" s="246"/>
      <c r="CD13" s="246"/>
      <c r="CE13" s="246"/>
      <c r="CF13" s="246"/>
      <c r="CG13" s="246"/>
      <c r="CH13" s="246"/>
      <c r="CI13" s="246"/>
      <c r="CJ13" s="246"/>
      <c r="CK13" s="246"/>
      <c r="CL13" s="246"/>
      <c r="CM13" s="246"/>
      <c r="CN13" s="246"/>
      <c r="CO13" s="246"/>
      <c r="CP13" s="246"/>
      <c r="CQ13" s="246"/>
      <c r="CR13" s="246"/>
      <c r="CS13" s="246"/>
      <c r="CT13" s="246"/>
      <c r="CU13" s="246"/>
      <c r="CV13" s="246"/>
      <c r="CW13" s="246"/>
      <c r="CX13" s="246"/>
      <c r="CY13" s="246"/>
      <c r="CZ13" s="246"/>
      <c r="DA13" s="246"/>
      <c r="DB13" s="246"/>
      <c r="DC13" s="246"/>
      <c r="DD13" s="246"/>
      <c r="DE13" s="246"/>
      <c r="DF13" s="246"/>
      <c r="DG13" s="246"/>
      <c r="DH13" s="246"/>
      <c r="DI13" s="246"/>
      <c r="DJ13" s="246"/>
      <c r="DK13" s="246"/>
      <c r="DL13" s="246"/>
      <c r="DM13" s="246"/>
      <c r="DN13" s="246"/>
      <c r="DO13" s="246"/>
      <c r="DP13" s="246"/>
      <c r="DQ13" s="246"/>
      <c r="DR13" s="246"/>
      <c r="DS13" s="246"/>
      <c r="DT13" s="246"/>
      <c r="DU13" s="246"/>
      <c r="DV13" s="246"/>
      <c r="DW13" s="246"/>
      <c r="DX13" s="246"/>
      <c r="DY13" s="246"/>
      <c r="DZ13" s="246"/>
      <c r="EA13" s="246"/>
      <c r="EB13" s="246"/>
      <c r="EC13" s="246"/>
      <c r="ED13" s="246"/>
      <c r="EE13" s="246"/>
      <c r="EF13" s="246"/>
      <c r="EG13" s="246"/>
      <c r="EH13" s="246"/>
      <c r="EI13" s="246"/>
      <c r="EJ13" s="246"/>
      <c r="EK13" s="246"/>
      <c r="EL13" s="246"/>
      <c r="EM13" s="246"/>
      <c r="EN13" s="246"/>
      <c r="EO13" s="246"/>
      <c r="EP13" s="246"/>
      <c r="EQ13" s="246"/>
      <c r="ER13" s="246"/>
      <c r="ES13" s="246"/>
      <c r="ET13" s="246"/>
      <c r="EU13" s="246"/>
      <c r="EV13" s="246"/>
      <c r="EW13" s="246"/>
      <c r="EX13" s="246"/>
      <c r="EY13" s="246"/>
      <c r="EZ13" s="246"/>
      <c r="FA13" s="246"/>
      <c r="FB13" s="246"/>
      <c r="FC13" s="246"/>
      <c r="FD13" s="246"/>
      <c r="FE13" s="246"/>
      <c r="FF13" s="246"/>
      <c r="FG13" s="246"/>
      <c r="FH13" s="246"/>
      <c r="FI13" s="246"/>
      <c r="FJ13" s="246"/>
      <c r="FK13" s="246"/>
      <c r="FL13" s="246"/>
      <c r="FM13" s="246"/>
      <c r="FN13" s="246"/>
      <c r="FO13" s="246"/>
      <c r="FP13" s="246"/>
      <c r="FQ13" s="246"/>
      <c r="FR13" s="246"/>
      <c r="FS13" s="246"/>
      <c r="FT13" s="246"/>
      <c r="FU13" s="246"/>
      <c r="FV13" s="246"/>
      <c r="FW13" s="246"/>
      <c r="FX13" s="246"/>
      <c r="FY13" s="246"/>
      <c r="FZ13" s="246"/>
      <c r="GA13" s="246"/>
      <c r="GB13" s="246"/>
      <c r="GC13" s="246"/>
      <c r="GD13" s="246"/>
      <c r="GE13" s="246"/>
      <c r="GF13" s="246"/>
      <c r="GG13" s="246"/>
      <c r="GH13" s="246"/>
      <c r="GI13" s="246"/>
      <c r="GJ13" s="246"/>
      <c r="GK13" s="246"/>
      <c r="GL13" s="246"/>
      <c r="GM13" s="246"/>
      <c r="GN13" s="246"/>
      <c r="GO13" s="246"/>
      <c r="GP13" s="246"/>
      <c r="GQ13" s="246"/>
      <c r="GR13" s="246"/>
      <c r="GS13" s="246"/>
      <c r="GT13" s="246"/>
      <c r="GU13" s="246"/>
      <c r="GV13" s="246"/>
      <c r="GW13" s="246"/>
      <c r="GX13" s="246"/>
      <c r="GY13" s="246"/>
      <c r="GZ13" s="246"/>
      <c r="HA13" s="246"/>
      <c r="HB13" s="246"/>
      <c r="HC13" s="246"/>
      <c r="HD13" s="246"/>
      <c r="HE13" s="246"/>
      <c r="HF13" s="246"/>
      <c r="HG13" s="246"/>
      <c r="HH13" s="246"/>
      <c r="HI13" s="246"/>
      <c r="HJ13" s="246"/>
      <c r="HK13" s="246"/>
      <c r="HL13" s="246"/>
      <c r="HM13" s="246"/>
      <c r="HN13" s="246"/>
      <c r="HO13" s="246"/>
      <c r="HP13" s="246"/>
      <c r="HQ13" s="246"/>
      <c r="HR13" s="246"/>
      <c r="HS13" s="246"/>
      <c r="HT13" s="246"/>
      <c r="HU13" s="246"/>
      <c r="HV13" s="246"/>
      <c r="HW13" s="246"/>
      <c r="HX13" s="246"/>
      <c r="HY13" s="246"/>
      <c r="HZ13" s="246"/>
      <c r="IA13" s="246"/>
      <c r="IB13" s="246"/>
      <c r="IC13" s="246"/>
      <c r="ID13" s="246"/>
      <c r="IE13" s="246"/>
      <c r="IF13" s="246"/>
      <c r="IG13" s="246"/>
      <c r="IH13" s="246"/>
    </row>
    <row r="14" ht="26" customHeight="1" spans="1:242">
      <c r="A14" s="342" t="s">
        <v>137</v>
      </c>
      <c r="B14" s="341" t="s">
        <v>106</v>
      </c>
      <c r="C14" s="343" t="s">
        <v>132</v>
      </c>
      <c r="D14" s="132">
        <v>677623</v>
      </c>
      <c r="E14" s="132">
        <v>11800</v>
      </c>
      <c r="F14" s="132">
        <v>13800</v>
      </c>
      <c r="G14" s="132">
        <v>9200</v>
      </c>
      <c r="H14" s="132">
        <v>20000</v>
      </c>
      <c r="I14" s="132">
        <v>23000</v>
      </c>
      <c r="J14" s="132">
        <v>0</v>
      </c>
      <c r="K14" s="132">
        <v>92000</v>
      </c>
      <c r="L14" s="132">
        <v>23000</v>
      </c>
      <c r="M14" s="132">
        <v>0</v>
      </c>
      <c r="N14" s="132">
        <v>46000</v>
      </c>
      <c r="O14" s="132">
        <v>0</v>
      </c>
      <c r="P14" s="132">
        <v>0</v>
      </c>
      <c r="Q14" s="132">
        <v>92000</v>
      </c>
      <c r="R14" s="132">
        <v>16423</v>
      </c>
      <c r="S14" s="132">
        <v>0</v>
      </c>
      <c r="T14" s="132">
        <v>0</v>
      </c>
      <c r="U14" s="132">
        <v>322700</v>
      </c>
      <c r="V14" s="132">
        <v>0</v>
      </c>
      <c r="W14" s="132">
        <v>7700</v>
      </c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46"/>
      <c r="AI14" s="246"/>
      <c r="AJ14" s="246"/>
      <c r="AK14" s="246"/>
      <c r="AL14" s="246"/>
      <c r="AM14" s="246"/>
      <c r="AN14" s="246"/>
      <c r="AO14" s="246"/>
      <c r="AP14" s="246"/>
      <c r="AQ14" s="246"/>
      <c r="AR14" s="246"/>
      <c r="AS14" s="246"/>
      <c r="AT14" s="246"/>
      <c r="AU14" s="246"/>
      <c r="AV14" s="246"/>
      <c r="AW14" s="246"/>
      <c r="AX14" s="246"/>
      <c r="AY14" s="246"/>
      <c r="AZ14" s="246"/>
      <c r="BA14" s="246"/>
      <c r="BB14" s="246"/>
      <c r="BC14" s="246"/>
      <c r="BD14" s="246"/>
      <c r="BE14" s="246"/>
      <c r="BF14" s="246"/>
      <c r="BG14" s="246"/>
      <c r="BH14" s="246"/>
      <c r="BI14" s="246"/>
      <c r="BJ14" s="246"/>
      <c r="BK14" s="246"/>
      <c r="BL14" s="246"/>
      <c r="BM14" s="246"/>
      <c r="BN14" s="246"/>
      <c r="BO14" s="246"/>
      <c r="BP14" s="246"/>
      <c r="BQ14" s="246"/>
      <c r="BR14" s="246"/>
      <c r="BS14" s="246"/>
      <c r="BT14" s="246"/>
      <c r="BU14" s="246"/>
      <c r="BV14" s="246"/>
      <c r="BW14" s="246"/>
      <c r="BX14" s="246"/>
      <c r="BY14" s="246"/>
      <c r="BZ14" s="246"/>
      <c r="CA14" s="246"/>
      <c r="CB14" s="246"/>
      <c r="CC14" s="246"/>
      <c r="CD14" s="246"/>
      <c r="CE14" s="246"/>
      <c r="CF14" s="246"/>
      <c r="CG14" s="246"/>
      <c r="CH14" s="246"/>
      <c r="CI14" s="246"/>
      <c r="CJ14" s="246"/>
      <c r="CK14" s="246"/>
      <c r="CL14" s="246"/>
      <c r="CM14" s="246"/>
      <c r="CN14" s="246"/>
      <c r="CO14" s="246"/>
      <c r="CP14" s="246"/>
      <c r="CQ14" s="246"/>
      <c r="CR14" s="246"/>
      <c r="CS14" s="246"/>
      <c r="CT14" s="246"/>
      <c r="CU14" s="246"/>
      <c r="CV14" s="246"/>
      <c r="CW14" s="246"/>
      <c r="CX14" s="246"/>
      <c r="CY14" s="246"/>
      <c r="CZ14" s="246"/>
      <c r="DA14" s="246"/>
      <c r="DB14" s="246"/>
      <c r="DC14" s="246"/>
      <c r="DD14" s="246"/>
      <c r="DE14" s="246"/>
      <c r="DF14" s="246"/>
      <c r="DG14" s="246"/>
      <c r="DH14" s="246"/>
      <c r="DI14" s="246"/>
      <c r="DJ14" s="246"/>
      <c r="DK14" s="246"/>
      <c r="DL14" s="246"/>
      <c r="DM14" s="246"/>
      <c r="DN14" s="246"/>
      <c r="DO14" s="246"/>
      <c r="DP14" s="246"/>
      <c r="DQ14" s="246"/>
      <c r="DR14" s="246"/>
      <c r="DS14" s="246"/>
      <c r="DT14" s="246"/>
      <c r="DU14" s="246"/>
      <c r="DV14" s="246"/>
      <c r="DW14" s="246"/>
      <c r="DX14" s="246"/>
      <c r="DY14" s="246"/>
      <c r="DZ14" s="246"/>
      <c r="EA14" s="246"/>
      <c r="EB14" s="246"/>
      <c r="EC14" s="246"/>
      <c r="ED14" s="246"/>
      <c r="EE14" s="246"/>
      <c r="EF14" s="246"/>
      <c r="EG14" s="246"/>
      <c r="EH14" s="246"/>
      <c r="EI14" s="246"/>
      <c r="EJ14" s="246"/>
      <c r="EK14" s="246"/>
      <c r="EL14" s="246"/>
      <c r="EM14" s="246"/>
      <c r="EN14" s="246"/>
      <c r="EO14" s="246"/>
      <c r="EP14" s="246"/>
      <c r="EQ14" s="246"/>
      <c r="ER14" s="246"/>
      <c r="ES14" s="246"/>
      <c r="ET14" s="246"/>
      <c r="EU14" s="246"/>
      <c r="EV14" s="246"/>
      <c r="EW14" s="246"/>
      <c r="EX14" s="246"/>
      <c r="EY14" s="246"/>
      <c r="EZ14" s="246"/>
      <c r="FA14" s="246"/>
      <c r="FB14" s="246"/>
      <c r="FC14" s="246"/>
      <c r="FD14" s="246"/>
      <c r="FE14" s="246"/>
      <c r="FF14" s="246"/>
      <c r="FG14" s="246"/>
      <c r="FH14" s="246"/>
      <c r="FI14" s="246"/>
      <c r="FJ14" s="246"/>
      <c r="FK14" s="246"/>
      <c r="FL14" s="246"/>
      <c r="FM14" s="246"/>
      <c r="FN14" s="246"/>
      <c r="FO14" s="246"/>
      <c r="FP14" s="246"/>
      <c r="FQ14" s="246"/>
      <c r="FR14" s="246"/>
      <c r="FS14" s="246"/>
      <c r="FT14" s="246"/>
      <c r="FU14" s="246"/>
      <c r="FV14" s="246"/>
      <c r="FW14" s="246"/>
      <c r="FX14" s="246"/>
      <c r="FY14" s="246"/>
      <c r="FZ14" s="246"/>
      <c r="GA14" s="246"/>
      <c r="GB14" s="246"/>
      <c r="GC14" s="246"/>
      <c r="GD14" s="246"/>
      <c r="GE14" s="246"/>
      <c r="GF14" s="246"/>
      <c r="GG14" s="246"/>
      <c r="GH14" s="246"/>
      <c r="GI14" s="246"/>
      <c r="GJ14" s="246"/>
      <c r="GK14" s="246"/>
      <c r="GL14" s="246"/>
      <c r="GM14" s="246"/>
      <c r="GN14" s="246"/>
      <c r="GO14" s="246"/>
      <c r="GP14" s="246"/>
      <c r="GQ14" s="246"/>
      <c r="GR14" s="246"/>
      <c r="GS14" s="246"/>
      <c r="GT14" s="246"/>
      <c r="GU14" s="246"/>
      <c r="GV14" s="246"/>
      <c r="GW14" s="246"/>
      <c r="GX14" s="246"/>
      <c r="GY14" s="246"/>
      <c r="GZ14" s="246"/>
      <c r="HA14" s="246"/>
      <c r="HB14" s="246"/>
      <c r="HC14" s="246"/>
      <c r="HD14" s="246"/>
      <c r="HE14" s="246"/>
      <c r="HF14" s="246"/>
      <c r="HG14" s="246"/>
      <c r="HH14" s="246"/>
      <c r="HI14" s="246"/>
      <c r="HJ14" s="246"/>
      <c r="HK14" s="246"/>
      <c r="HL14" s="246"/>
      <c r="HM14" s="246"/>
      <c r="HN14" s="246"/>
      <c r="HO14" s="246"/>
      <c r="HP14" s="246"/>
      <c r="HQ14" s="246"/>
      <c r="HR14" s="246"/>
      <c r="HS14" s="246"/>
      <c r="HT14" s="246"/>
      <c r="HU14" s="246"/>
      <c r="HV14" s="246"/>
      <c r="HW14" s="246"/>
      <c r="HX14" s="246"/>
      <c r="HY14" s="246"/>
      <c r="HZ14" s="246"/>
      <c r="IA14" s="246"/>
      <c r="IB14" s="246"/>
      <c r="IC14" s="246"/>
      <c r="ID14" s="246"/>
      <c r="IE14" s="246"/>
      <c r="IF14" s="246"/>
      <c r="IG14" s="246"/>
      <c r="IH14" s="246"/>
    </row>
    <row r="15" ht="26" customHeight="1" spans="1:242">
      <c r="A15" s="342" t="s">
        <v>138</v>
      </c>
      <c r="B15" s="341" t="s">
        <v>106</v>
      </c>
      <c r="C15" s="343" t="s">
        <v>139</v>
      </c>
      <c r="D15" s="132">
        <v>230679</v>
      </c>
      <c r="E15" s="132">
        <v>16800</v>
      </c>
      <c r="F15" s="132">
        <v>4200</v>
      </c>
      <c r="G15" s="132">
        <v>2800</v>
      </c>
      <c r="H15" s="132">
        <v>4200</v>
      </c>
      <c r="I15" s="132">
        <v>7000</v>
      </c>
      <c r="J15" s="132">
        <v>0</v>
      </c>
      <c r="K15" s="132">
        <v>28000</v>
      </c>
      <c r="L15" s="132">
        <v>7000</v>
      </c>
      <c r="M15" s="132">
        <v>0</v>
      </c>
      <c r="N15" s="132">
        <v>14000</v>
      </c>
      <c r="O15" s="132">
        <v>0</v>
      </c>
      <c r="P15" s="132">
        <v>0</v>
      </c>
      <c r="Q15" s="132">
        <v>28000</v>
      </c>
      <c r="R15" s="132">
        <v>3879</v>
      </c>
      <c r="S15" s="132">
        <v>0</v>
      </c>
      <c r="T15" s="132">
        <v>0</v>
      </c>
      <c r="U15" s="132">
        <v>92400</v>
      </c>
      <c r="V15" s="132">
        <v>0</v>
      </c>
      <c r="W15" s="132">
        <v>22400</v>
      </c>
      <c r="X15" s="345"/>
      <c r="Y15" s="345"/>
      <c r="Z15" s="345"/>
      <c r="AA15" s="345"/>
      <c r="AB15" s="345"/>
      <c r="AC15" s="345"/>
      <c r="AD15" s="345"/>
      <c r="AE15" s="345"/>
      <c r="AF15" s="246"/>
      <c r="AG15" s="246"/>
      <c r="AH15" s="246"/>
      <c r="AI15" s="246"/>
      <c r="AJ15" s="246"/>
      <c r="AK15" s="246"/>
      <c r="AL15" s="246"/>
      <c r="AM15" s="246"/>
      <c r="AN15" s="246"/>
      <c r="AO15" s="246"/>
      <c r="AP15" s="246"/>
      <c r="AQ15" s="246"/>
      <c r="AR15" s="246"/>
      <c r="AS15" s="246"/>
      <c r="AT15" s="246"/>
      <c r="AU15" s="246"/>
      <c r="AV15" s="246"/>
      <c r="AW15" s="246"/>
      <c r="AX15" s="246"/>
      <c r="AY15" s="246"/>
      <c r="AZ15" s="246"/>
      <c r="BA15" s="246"/>
      <c r="BB15" s="246"/>
      <c r="BC15" s="246"/>
      <c r="BD15" s="246"/>
      <c r="BE15" s="246"/>
      <c r="BF15" s="246"/>
      <c r="BG15" s="246"/>
      <c r="BH15" s="246"/>
      <c r="BI15" s="246"/>
      <c r="BJ15" s="246"/>
      <c r="BK15" s="246"/>
      <c r="BL15" s="246"/>
      <c r="BM15" s="246"/>
      <c r="BN15" s="246"/>
      <c r="BO15" s="246"/>
      <c r="BP15" s="246"/>
      <c r="BQ15" s="246"/>
      <c r="BR15" s="246"/>
      <c r="BS15" s="246"/>
      <c r="BT15" s="246"/>
      <c r="BU15" s="246"/>
      <c r="BV15" s="246"/>
      <c r="BW15" s="246"/>
      <c r="BX15" s="246"/>
      <c r="BY15" s="246"/>
      <c r="BZ15" s="246"/>
      <c r="CA15" s="246"/>
      <c r="CB15" s="246"/>
      <c r="CC15" s="246"/>
      <c r="CD15" s="246"/>
      <c r="CE15" s="246"/>
      <c r="CF15" s="246"/>
      <c r="CG15" s="246"/>
      <c r="CH15" s="246"/>
      <c r="CI15" s="246"/>
      <c r="CJ15" s="246"/>
      <c r="CK15" s="246"/>
      <c r="CL15" s="246"/>
      <c r="CM15" s="246"/>
      <c r="CN15" s="246"/>
      <c r="CO15" s="246"/>
      <c r="CP15" s="246"/>
      <c r="CQ15" s="246"/>
      <c r="CR15" s="246"/>
      <c r="CS15" s="246"/>
      <c r="CT15" s="246"/>
      <c r="CU15" s="246"/>
      <c r="CV15" s="246"/>
      <c r="CW15" s="246"/>
      <c r="CX15" s="246"/>
      <c r="CY15" s="246"/>
      <c r="CZ15" s="246"/>
      <c r="DA15" s="246"/>
      <c r="DB15" s="246"/>
      <c r="DC15" s="246"/>
      <c r="DD15" s="246"/>
      <c r="DE15" s="246"/>
      <c r="DF15" s="246"/>
      <c r="DG15" s="246"/>
      <c r="DH15" s="246"/>
      <c r="DI15" s="246"/>
      <c r="DJ15" s="246"/>
      <c r="DK15" s="246"/>
      <c r="DL15" s="246"/>
      <c r="DM15" s="246"/>
      <c r="DN15" s="246"/>
      <c r="DO15" s="246"/>
      <c r="DP15" s="246"/>
      <c r="DQ15" s="246"/>
      <c r="DR15" s="246"/>
      <c r="DS15" s="246"/>
      <c r="DT15" s="246"/>
      <c r="DU15" s="246"/>
      <c r="DV15" s="246"/>
      <c r="DW15" s="246"/>
      <c r="DX15" s="246"/>
      <c r="DY15" s="246"/>
      <c r="DZ15" s="246"/>
      <c r="EA15" s="246"/>
      <c r="EB15" s="246"/>
      <c r="EC15" s="246"/>
      <c r="ED15" s="246"/>
      <c r="EE15" s="246"/>
      <c r="EF15" s="246"/>
      <c r="EG15" s="246"/>
      <c r="EH15" s="246"/>
      <c r="EI15" s="246"/>
      <c r="EJ15" s="246"/>
      <c r="EK15" s="246"/>
      <c r="EL15" s="246"/>
      <c r="EM15" s="246"/>
      <c r="EN15" s="246"/>
      <c r="EO15" s="246"/>
      <c r="EP15" s="246"/>
      <c r="EQ15" s="246"/>
      <c r="ER15" s="246"/>
      <c r="ES15" s="246"/>
      <c r="ET15" s="246"/>
      <c r="EU15" s="246"/>
      <c r="EV15" s="246"/>
      <c r="EW15" s="246"/>
      <c r="EX15" s="246"/>
      <c r="EY15" s="246"/>
      <c r="EZ15" s="246"/>
      <c r="FA15" s="246"/>
      <c r="FB15" s="246"/>
      <c r="FC15" s="246"/>
      <c r="FD15" s="246"/>
      <c r="FE15" s="246"/>
      <c r="FF15" s="246"/>
      <c r="FG15" s="246"/>
      <c r="FH15" s="246"/>
      <c r="FI15" s="246"/>
      <c r="FJ15" s="246"/>
      <c r="FK15" s="246"/>
      <c r="FL15" s="246"/>
      <c r="FM15" s="246"/>
      <c r="FN15" s="246"/>
      <c r="FO15" s="246"/>
      <c r="FP15" s="246"/>
      <c r="FQ15" s="246"/>
      <c r="FR15" s="246"/>
      <c r="FS15" s="246"/>
      <c r="FT15" s="246"/>
      <c r="FU15" s="246"/>
      <c r="FV15" s="246"/>
      <c r="FW15" s="246"/>
      <c r="FX15" s="246"/>
      <c r="FY15" s="246"/>
      <c r="FZ15" s="246"/>
      <c r="GA15" s="246"/>
      <c r="GB15" s="246"/>
      <c r="GC15" s="246"/>
      <c r="GD15" s="246"/>
      <c r="GE15" s="246"/>
      <c r="GF15" s="246"/>
      <c r="GG15" s="246"/>
      <c r="GH15" s="246"/>
      <c r="GI15" s="246"/>
      <c r="GJ15" s="246"/>
      <c r="GK15" s="246"/>
      <c r="GL15" s="246"/>
      <c r="GM15" s="246"/>
      <c r="GN15" s="246"/>
      <c r="GO15" s="246"/>
      <c r="GP15" s="246"/>
      <c r="GQ15" s="246"/>
      <c r="GR15" s="246"/>
      <c r="GS15" s="246"/>
      <c r="GT15" s="246"/>
      <c r="GU15" s="246"/>
      <c r="GV15" s="246"/>
      <c r="GW15" s="246"/>
      <c r="GX15" s="246"/>
      <c r="GY15" s="246"/>
      <c r="GZ15" s="246"/>
      <c r="HA15" s="246"/>
      <c r="HB15" s="246"/>
      <c r="HC15" s="246"/>
      <c r="HD15" s="246"/>
      <c r="HE15" s="246"/>
      <c r="HF15" s="246"/>
      <c r="HG15" s="246"/>
      <c r="HH15" s="246"/>
      <c r="HI15" s="246"/>
      <c r="HJ15" s="246"/>
      <c r="HK15" s="246"/>
      <c r="HL15" s="246"/>
      <c r="HM15" s="246"/>
      <c r="HN15" s="246"/>
      <c r="HO15" s="246"/>
      <c r="HP15" s="246"/>
      <c r="HQ15" s="246"/>
      <c r="HR15" s="246"/>
      <c r="HS15" s="246"/>
      <c r="HT15" s="246"/>
      <c r="HU15" s="246"/>
      <c r="HV15" s="246"/>
      <c r="HW15" s="246"/>
      <c r="HX15" s="246"/>
      <c r="HY15" s="246"/>
      <c r="HZ15" s="246"/>
      <c r="IA15" s="246"/>
      <c r="IB15" s="246"/>
      <c r="IC15" s="246"/>
      <c r="ID15" s="246"/>
      <c r="IE15" s="246"/>
      <c r="IF15" s="246"/>
      <c r="IG15" s="246"/>
      <c r="IH15" s="246"/>
    </row>
    <row r="16" ht="26" customHeight="1" spans="1:242">
      <c r="A16" s="342" t="s">
        <v>140</v>
      </c>
      <c r="B16" s="341" t="s">
        <v>106</v>
      </c>
      <c r="C16" s="343" t="s">
        <v>141</v>
      </c>
      <c r="D16" s="132">
        <v>198600</v>
      </c>
      <c r="E16" s="132">
        <v>14400</v>
      </c>
      <c r="F16" s="132">
        <v>3600</v>
      </c>
      <c r="G16" s="132">
        <v>2400</v>
      </c>
      <c r="H16" s="132">
        <v>3600</v>
      </c>
      <c r="I16" s="132">
        <v>6000</v>
      </c>
      <c r="J16" s="132">
        <v>0</v>
      </c>
      <c r="K16" s="132">
        <v>24000</v>
      </c>
      <c r="L16" s="132">
        <v>6000</v>
      </c>
      <c r="M16" s="132">
        <v>0</v>
      </c>
      <c r="N16" s="132">
        <v>12000</v>
      </c>
      <c r="O16" s="132">
        <v>0</v>
      </c>
      <c r="P16" s="132">
        <v>0</v>
      </c>
      <c r="Q16" s="132">
        <v>24000</v>
      </c>
      <c r="R16" s="132">
        <v>5400</v>
      </c>
      <c r="S16" s="132">
        <v>0</v>
      </c>
      <c r="T16" s="132">
        <v>0</v>
      </c>
      <c r="U16" s="132">
        <v>78000</v>
      </c>
      <c r="V16" s="132">
        <v>0</v>
      </c>
      <c r="W16" s="132">
        <v>19200</v>
      </c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6"/>
      <c r="AI16" s="246"/>
      <c r="AJ16" s="246"/>
      <c r="AK16" s="246"/>
      <c r="AL16" s="246"/>
      <c r="AM16" s="246"/>
      <c r="AN16" s="246"/>
      <c r="AO16" s="246"/>
      <c r="AP16" s="246"/>
      <c r="AQ16" s="246"/>
      <c r="AR16" s="246"/>
      <c r="AS16" s="246"/>
      <c r="AT16" s="246"/>
      <c r="AU16" s="246"/>
      <c r="AV16" s="246"/>
      <c r="AW16" s="246"/>
      <c r="AX16" s="246"/>
      <c r="AY16" s="246"/>
      <c r="AZ16" s="246"/>
      <c r="BA16" s="246"/>
      <c r="BB16" s="246"/>
      <c r="BC16" s="246"/>
      <c r="BD16" s="246"/>
      <c r="BE16" s="246"/>
      <c r="BF16" s="246"/>
      <c r="BG16" s="246"/>
      <c r="BH16" s="246"/>
      <c r="BI16" s="246"/>
      <c r="BJ16" s="246"/>
      <c r="BK16" s="246"/>
      <c r="BL16" s="246"/>
      <c r="BM16" s="246"/>
      <c r="BN16" s="246"/>
      <c r="BO16" s="246"/>
      <c r="BP16" s="246"/>
      <c r="BQ16" s="246"/>
      <c r="BR16" s="246"/>
      <c r="BS16" s="246"/>
      <c r="BT16" s="246"/>
      <c r="BU16" s="246"/>
      <c r="BV16" s="246"/>
      <c r="BW16" s="246"/>
      <c r="BX16" s="246"/>
      <c r="BY16" s="246"/>
      <c r="BZ16" s="246"/>
      <c r="CA16" s="246"/>
      <c r="CB16" s="246"/>
      <c r="CC16" s="246"/>
      <c r="CD16" s="246"/>
      <c r="CE16" s="246"/>
      <c r="CF16" s="246"/>
      <c r="CG16" s="246"/>
      <c r="CH16" s="246"/>
      <c r="CI16" s="246"/>
      <c r="CJ16" s="246"/>
      <c r="CK16" s="246"/>
      <c r="CL16" s="246"/>
      <c r="CM16" s="246"/>
      <c r="CN16" s="246"/>
      <c r="CO16" s="246"/>
      <c r="CP16" s="246"/>
      <c r="CQ16" s="246"/>
      <c r="CR16" s="246"/>
      <c r="CS16" s="246"/>
      <c r="CT16" s="246"/>
      <c r="CU16" s="246"/>
      <c r="CV16" s="246"/>
      <c r="CW16" s="246"/>
      <c r="CX16" s="246"/>
      <c r="CY16" s="246"/>
      <c r="CZ16" s="246"/>
      <c r="DA16" s="246"/>
      <c r="DB16" s="246"/>
      <c r="DC16" s="246"/>
      <c r="DD16" s="246"/>
      <c r="DE16" s="246"/>
      <c r="DF16" s="246"/>
      <c r="DG16" s="246"/>
      <c r="DH16" s="246"/>
      <c r="DI16" s="246"/>
      <c r="DJ16" s="246"/>
      <c r="DK16" s="246"/>
      <c r="DL16" s="246"/>
      <c r="DM16" s="246"/>
      <c r="DN16" s="246"/>
      <c r="DO16" s="246"/>
      <c r="DP16" s="246"/>
      <c r="DQ16" s="246"/>
      <c r="DR16" s="246"/>
      <c r="DS16" s="246"/>
      <c r="DT16" s="246"/>
      <c r="DU16" s="246"/>
      <c r="DV16" s="246"/>
      <c r="DW16" s="246"/>
      <c r="DX16" s="246"/>
      <c r="DY16" s="246"/>
      <c r="DZ16" s="246"/>
      <c r="EA16" s="246"/>
      <c r="EB16" s="246"/>
      <c r="EC16" s="246"/>
      <c r="ED16" s="246"/>
      <c r="EE16" s="246"/>
      <c r="EF16" s="246"/>
      <c r="EG16" s="246"/>
      <c r="EH16" s="246"/>
      <c r="EI16" s="246"/>
      <c r="EJ16" s="246"/>
      <c r="EK16" s="246"/>
      <c r="EL16" s="246"/>
      <c r="EM16" s="246"/>
      <c r="EN16" s="246"/>
      <c r="EO16" s="246"/>
      <c r="EP16" s="246"/>
      <c r="EQ16" s="246"/>
      <c r="ER16" s="246"/>
      <c r="ES16" s="246"/>
      <c r="ET16" s="246"/>
      <c r="EU16" s="246"/>
      <c r="EV16" s="246"/>
      <c r="EW16" s="246"/>
      <c r="EX16" s="246"/>
      <c r="EY16" s="246"/>
      <c r="EZ16" s="246"/>
      <c r="FA16" s="246"/>
      <c r="FB16" s="246"/>
      <c r="FC16" s="246"/>
      <c r="FD16" s="246"/>
      <c r="FE16" s="246"/>
      <c r="FF16" s="246"/>
      <c r="FG16" s="246"/>
      <c r="FH16" s="246"/>
      <c r="FI16" s="246"/>
      <c r="FJ16" s="246"/>
      <c r="FK16" s="246"/>
      <c r="FL16" s="246"/>
      <c r="FM16" s="246"/>
      <c r="FN16" s="246"/>
      <c r="FO16" s="246"/>
      <c r="FP16" s="246"/>
      <c r="FQ16" s="246"/>
      <c r="FR16" s="246"/>
      <c r="FS16" s="246"/>
      <c r="FT16" s="246"/>
      <c r="FU16" s="246"/>
      <c r="FV16" s="246"/>
      <c r="FW16" s="246"/>
      <c r="FX16" s="246"/>
      <c r="FY16" s="246"/>
      <c r="FZ16" s="246"/>
      <c r="GA16" s="246"/>
      <c r="GB16" s="246"/>
      <c r="GC16" s="246"/>
      <c r="GD16" s="246"/>
      <c r="GE16" s="246"/>
      <c r="GF16" s="246"/>
      <c r="GG16" s="246"/>
      <c r="GH16" s="246"/>
      <c r="GI16" s="246"/>
      <c r="GJ16" s="246"/>
      <c r="GK16" s="246"/>
      <c r="GL16" s="246"/>
      <c r="GM16" s="246"/>
      <c r="GN16" s="246"/>
      <c r="GO16" s="246"/>
      <c r="GP16" s="246"/>
      <c r="GQ16" s="246"/>
      <c r="GR16" s="246"/>
      <c r="GS16" s="246"/>
      <c r="GT16" s="246"/>
      <c r="GU16" s="246"/>
      <c r="GV16" s="246"/>
      <c r="GW16" s="246"/>
      <c r="GX16" s="246"/>
      <c r="GY16" s="246"/>
      <c r="GZ16" s="246"/>
      <c r="HA16" s="246"/>
      <c r="HB16" s="246"/>
      <c r="HC16" s="246"/>
      <c r="HD16" s="246"/>
      <c r="HE16" s="246"/>
      <c r="HF16" s="246"/>
      <c r="HG16" s="246"/>
      <c r="HH16" s="246"/>
      <c r="HI16" s="246"/>
      <c r="HJ16" s="246"/>
      <c r="HK16" s="246"/>
      <c r="HL16" s="246"/>
      <c r="HM16" s="246"/>
      <c r="HN16" s="246"/>
      <c r="HO16" s="246"/>
      <c r="HP16" s="246"/>
      <c r="HQ16" s="246"/>
      <c r="HR16" s="246"/>
      <c r="HS16" s="246"/>
      <c r="HT16" s="246"/>
      <c r="HU16" s="246"/>
      <c r="HV16" s="246"/>
      <c r="HW16" s="246"/>
      <c r="HX16" s="246"/>
      <c r="HY16" s="246"/>
      <c r="HZ16" s="246"/>
      <c r="IA16" s="246"/>
      <c r="IB16" s="246"/>
      <c r="IC16" s="246"/>
      <c r="ID16" s="246"/>
      <c r="IE16" s="246"/>
      <c r="IF16" s="246"/>
      <c r="IG16" s="246"/>
      <c r="IH16" s="246"/>
    </row>
    <row r="17" ht="26" customHeight="1" spans="1:23">
      <c r="A17" s="342" t="s">
        <v>142</v>
      </c>
      <c r="B17" s="341" t="s">
        <v>106</v>
      </c>
      <c r="C17" s="343" t="s">
        <v>143</v>
      </c>
      <c r="D17" s="132">
        <v>327575</v>
      </c>
      <c r="E17" s="132">
        <v>39600</v>
      </c>
      <c r="F17" s="132">
        <v>9900</v>
      </c>
      <c r="G17" s="132">
        <v>6600</v>
      </c>
      <c r="H17" s="132">
        <v>9900</v>
      </c>
      <c r="I17" s="132">
        <v>16500</v>
      </c>
      <c r="J17" s="132">
        <v>0</v>
      </c>
      <c r="K17" s="132">
        <v>66000</v>
      </c>
      <c r="L17" s="132">
        <v>16500</v>
      </c>
      <c r="M17" s="132">
        <v>0</v>
      </c>
      <c r="N17" s="132">
        <v>33000</v>
      </c>
      <c r="O17" s="132">
        <v>0</v>
      </c>
      <c r="P17" s="132">
        <v>0</v>
      </c>
      <c r="Q17" s="132">
        <v>66000</v>
      </c>
      <c r="R17" s="132">
        <v>10775</v>
      </c>
      <c r="S17" s="132">
        <v>0</v>
      </c>
      <c r="T17" s="132">
        <v>0</v>
      </c>
      <c r="U17" s="132">
        <v>0</v>
      </c>
      <c r="V17" s="132">
        <v>0</v>
      </c>
      <c r="W17" s="132">
        <v>52800</v>
      </c>
    </row>
    <row r="18" ht="26" customHeight="1" spans="1:23">
      <c r="A18" s="342" t="s">
        <v>144</v>
      </c>
      <c r="B18" s="341" t="s">
        <v>106</v>
      </c>
      <c r="C18" s="343" t="s">
        <v>145</v>
      </c>
      <c r="D18" s="132">
        <v>69000</v>
      </c>
      <c r="E18" s="132">
        <v>0</v>
      </c>
      <c r="F18" s="132">
        <v>0</v>
      </c>
      <c r="G18" s="132">
        <v>0</v>
      </c>
      <c r="H18" s="132">
        <v>0</v>
      </c>
      <c r="I18" s="132">
        <v>0</v>
      </c>
      <c r="J18" s="132">
        <v>0</v>
      </c>
      <c r="K18" s="132">
        <v>0</v>
      </c>
      <c r="L18" s="132">
        <v>0</v>
      </c>
      <c r="M18" s="132">
        <v>0</v>
      </c>
      <c r="N18" s="132">
        <v>0</v>
      </c>
      <c r="O18" s="132">
        <v>0</v>
      </c>
      <c r="P18" s="132">
        <v>0</v>
      </c>
      <c r="Q18" s="132">
        <v>0</v>
      </c>
      <c r="R18" s="132">
        <v>0</v>
      </c>
      <c r="S18" s="132">
        <v>0</v>
      </c>
      <c r="T18" s="132">
        <v>0</v>
      </c>
      <c r="U18" s="132">
        <v>0</v>
      </c>
      <c r="V18" s="132">
        <v>0</v>
      </c>
      <c r="W18" s="132">
        <v>69000</v>
      </c>
    </row>
    <row r="19" ht="26" customHeight="1" spans="1:23">
      <c r="A19" s="342" t="s">
        <v>148</v>
      </c>
      <c r="B19" s="341" t="s">
        <v>106</v>
      </c>
      <c r="C19" s="343" t="s">
        <v>149</v>
      </c>
      <c r="D19" s="132">
        <v>379533</v>
      </c>
      <c r="E19" s="132">
        <v>27600</v>
      </c>
      <c r="F19" s="132">
        <v>6900</v>
      </c>
      <c r="G19" s="132">
        <v>4600</v>
      </c>
      <c r="H19" s="132">
        <v>6900</v>
      </c>
      <c r="I19" s="132">
        <v>11500</v>
      </c>
      <c r="J19" s="132">
        <v>0</v>
      </c>
      <c r="K19" s="132">
        <v>46000</v>
      </c>
      <c r="L19" s="132">
        <v>11500</v>
      </c>
      <c r="M19" s="132">
        <v>0</v>
      </c>
      <c r="N19" s="132">
        <v>23000</v>
      </c>
      <c r="O19" s="132">
        <v>0</v>
      </c>
      <c r="P19" s="132">
        <v>0</v>
      </c>
      <c r="Q19" s="132">
        <v>46000</v>
      </c>
      <c r="R19" s="132">
        <v>6333</v>
      </c>
      <c r="S19" s="132">
        <v>0</v>
      </c>
      <c r="T19" s="132">
        <v>0</v>
      </c>
      <c r="U19" s="132">
        <v>152400</v>
      </c>
      <c r="V19" s="132">
        <v>0</v>
      </c>
      <c r="W19" s="132">
        <v>36800</v>
      </c>
    </row>
    <row r="20" ht="26" customHeight="1" spans="1:23">
      <c r="A20" s="342" t="s">
        <v>150</v>
      </c>
      <c r="B20" s="341" t="s">
        <v>106</v>
      </c>
      <c r="C20" s="343" t="s">
        <v>151</v>
      </c>
      <c r="D20" s="132">
        <v>529570</v>
      </c>
      <c r="E20" s="132">
        <v>18000</v>
      </c>
      <c r="F20" s="132">
        <v>4500</v>
      </c>
      <c r="G20" s="132">
        <v>3000</v>
      </c>
      <c r="H20" s="132">
        <v>4500</v>
      </c>
      <c r="I20" s="132">
        <v>7500</v>
      </c>
      <c r="J20" s="132">
        <v>0</v>
      </c>
      <c r="K20" s="132">
        <v>30000</v>
      </c>
      <c r="L20" s="132">
        <v>7500</v>
      </c>
      <c r="M20" s="132">
        <v>0</v>
      </c>
      <c r="N20" s="132">
        <v>15000</v>
      </c>
      <c r="O20" s="132">
        <v>0</v>
      </c>
      <c r="P20" s="132">
        <v>0</v>
      </c>
      <c r="Q20" s="132">
        <v>30000</v>
      </c>
      <c r="R20" s="132">
        <v>4770</v>
      </c>
      <c r="S20" s="132">
        <v>0</v>
      </c>
      <c r="T20" s="132">
        <v>0</v>
      </c>
      <c r="U20" s="132">
        <v>100800</v>
      </c>
      <c r="V20" s="132">
        <v>0</v>
      </c>
      <c r="W20" s="132">
        <v>304000</v>
      </c>
    </row>
    <row r="21" ht="26" customHeight="1" spans="1:23">
      <c r="A21" s="342" t="s">
        <v>152</v>
      </c>
      <c r="B21" s="341" t="s">
        <v>106</v>
      </c>
      <c r="C21" s="343" t="s">
        <v>132</v>
      </c>
      <c r="D21" s="132">
        <v>529570</v>
      </c>
      <c r="E21" s="132">
        <v>18000</v>
      </c>
      <c r="F21" s="132">
        <v>4500</v>
      </c>
      <c r="G21" s="132">
        <v>3000</v>
      </c>
      <c r="H21" s="132">
        <v>4500</v>
      </c>
      <c r="I21" s="132">
        <v>7500</v>
      </c>
      <c r="J21" s="132">
        <v>0</v>
      </c>
      <c r="K21" s="132">
        <v>30000</v>
      </c>
      <c r="L21" s="132">
        <v>7500</v>
      </c>
      <c r="M21" s="132">
        <v>0</v>
      </c>
      <c r="N21" s="132">
        <v>15000</v>
      </c>
      <c r="O21" s="132">
        <v>0</v>
      </c>
      <c r="P21" s="132">
        <v>0</v>
      </c>
      <c r="Q21" s="132">
        <v>30000</v>
      </c>
      <c r="R21" s="132">
        <v>4770</v>
      </c>
      <c r="S21" s="132">
        <v>0</v>
      </c>
      <c r="T21" s="132">
        <v>0</v>
      </c>
      <c r="U21" s="132">
        <v>100800</v>
      </c>
      <c r="V21" s="132">
        <v>0</v>
      </c>
      <c r="W21" s="132">
        <v>304000</v>
      </c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12"/>
  <sheetViews>
    <sheetView showGridLines="0" showZeros="0" zoomScale="115" zoomScaleNormal="115" workbookViewId="0">
      <selection activeCell="D11" sqref="D11:D12"/>
    </sheetView>
  </sheetViews>
  <sheetFormatPr defaultColWidth="9.12222222222222" defaultRowHeight="11.25"/>
  <cols>
    <col min="1" max="1" width="25.0555555555556" style="75" customWidth="1"/>
    <col min="2" max="2" width="20" style="75" customWidth="1"/>
    <col min="3" max="3" width="56.8" style="75" customWidth="1"/>
    <col min="4" max="4" width="14.6222222222222" style="75" customWidth="1"/>
    <col min="5" max="6" width="11.6222222222222" style="75" customWidth="1"/>
    <col min="7" max="7" width="12.4666666666667" style="75" customWidth="1"/>
    <col min="8" max="10" width="11.6222222222222" style="75" customWidth="1"/>
    <col min="11" max="11" width="12.6" style="75" customWidth="1"/>
    <col min="12" max="15" width="11.6222222222222" style="75" customWidth="1"/>
    <col min="16" max="227" width="6.62222222222222" style="75" customWidth="1"/>
    <col min="228" max="16384" width="9.12222222222222" style="75"/>
  </cols>
  <sheetData>
    <row r="1" ht="23.1" customHeight="1" spans="1:227">
      <c r="A1" s="226"/>
      <c r="B1" s="226"/>
      <c r="C1" s="226"/>
      <c r="D1" s="226"/>
      <c r="E1" s="226"/>
      <c r="F1" s="226"/>
      <c r="G1" s="226"/>
      <c r="H1" s="226"/>
      <c r="I1" s="226"/>
      <c r="J1" s="226"/>
      <c r="K1" s="286"/>
      <c r="L1" s="226"/>
      <c r="M1" s="226"/>
      <c r="N1" s="226"/>
      <c r="O1" s="335" t="s">
        <v>268</v>
      </c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246"/>
      <c r="AO1" s="246"/>
      <c r="AP1" s="246"/>
      <c r="AQ1" s="246"/>
      <c r="AR1" s="246"/>
      <c r="AS1" s="246"/>
      <c r="AT1" s="246"/>
      <c r="AU1" s="246"/>
      <c r="AV1" s="246"/>
      <c r="AW1" s="246"/>
      <c r="AX1" s="246"/>
      <c r="AY1" s="246"/>
      <c r="AZ1" s="246"/>
      <c r="BA1" s="246"/>
      <c r="BB1" s="246"/>
      <c r="BC1" s="246"/>
      <c r="BD1" s="246"/>
      <c r="BE1" s="246"/>
      <c r="BF1" s="246"/>
      <c r="BG1" s="246"/>
      <c r="BH1" s="246"/>
      <c r="BI1" s="246"/>
      <c r="BJ1" s="246"/>
      <c r="BK1" s="246"/>
      <c r="BL1" s="246"/>
      <c r="BM1" s="246"/>
      <c r="BN1" s="246"/>
      <c r="BO1" s="246"/>
      <c r="BP1" s="246"/>
      <c r="BQ1" s="246"/>
      <c r="BR1" s="246"/>
      <c r="BS1" s="246"/>
      <c r="BT1" s="246"/>
      <c r="BU1" s="246"/>
      <c r="BV1" s="246"/>
      <c r="BW1" s="246"/>
      <c r="BX1" s="246"/>
      <c r="BY1" s="246"/>
      <c r="BZ1" s="246"/>
      <c r="CA1" s="246"/>
      <c r="CB1" s="246"/>
      <c r="CC1" s="246"/>
      <c r="CD1" s="246"/>
      <c r="CE1" s="246"/>
      <c r="CF1" s="246"/>
      <c r="CG1" s="246"/>
      <c r="CH1" s="246"/>
      <c r="CI1" s="246"/>
      <c r="CJ1" s="246"/>
      <c r="CK1" s="246"/>
      <c r="CL1" s="246"/>
      <c r="CM1" s="246"/>
      <c r="CN1" s="246"/>
      <c r="CO1" s="246"/>
      <c r="CP1" s="246"/>
      <c r="CQ1" s="246"/>
      <c r="CR1" s="246"/>
      <c r="CS1" s="246"/>
      <c r="CT1" s="246"/>
      <c r="CU1" s="246"/>
      <c r="CV1" s="246"/>
      <c r="CW1" s="246"/>
      <c r="CX1" s="246"/>
      <c r="CY1" s="246"/>
      <c r="CZ1" s="246"/>
      <c r="DA1" s="246"/>
      <c r="DB1" s="246"/>
      <c r="DC1" s="246"/>
      <c r="DD1" s="246"/>
      <c r="DE1" s="246"/>
      <c r="DF1" s="246"/>
      <c r="DG1" s="246"/>
      <c r="DH1" s="246"/>
      <c r="DI1" s="246"/>
      <c r="DJ1" s="246"/>
      <c r="DK1" s="246"/>
      <c r="DL1" s="246"/>
      <c r="DM1" s="246"/>
      <c r="DN1" s="246"/>
      <c r="DO1" s="246"/>
      <c r="DP1" s="246"/>
      <c r="DQ1" s="246"/>
      <c r="DR1" s="246"/>
      <c r="DS1" s="246"/>
      <c r="DT1" s="246"/>
      <c r="DU1" s="246"/>
      <c r="DV1" s="246"/>
      <c r="DW1" s="246"/>
      <c r="DX1" s="246"/>
      <c r="DY1" s="246"/>
      <c r="DZ1" s="246"/>
      <c r="EA1" s="246"/>
      <c r="EB1" s="246"/>
      <c r="EC1" s="246"/>
      <c r="ED1" s="246"/>
      <c r="EE1" s="246"/>
      <c r="EF1" s="246"/>
      <c r="EG1" s="246"/>
      <c r="EH1" s="246"/>
      <c r="EI1" s="246"/>
      <c r="EJ1" s="246"/>
      <c r="EK1" s="246"/>
      <c r="EL1" s="246"/>
      <c r="EM1" s="246"/>
      <c r="EN1" s="246"/>
      <c r="EO1" s="246"/>
      <c r="EP1" s="246"/>
      <c r="EQ1" s="246"/>
      <c r="ER1" s="246"/>
      <c r="ES1" s="246"/>
      <c r="ET1" s="246"/>
      <c r="EU1" s="246"/>
      <c r="EV1" s="246"/>
      <c r="EW1" s="246"/>
      <c r="EX1" s="246"/>
      <c r="EY1" s="246"/>
      <c r="EZ1" s="246"/>
      <c r="FA1" s="246"/>
      <c r="FB1" s="246"/>
      <c r="FC1" s="246"/>
      <c r="FD1" s="246"/>
      <c r="FE1" s="246"/>
      <c r="FF1" s="246"/>
      <c r="FG1" s="246"/>
      <c r="FH1" s="246"/>
      <c r="FI1" s="246"/>
      <c r="FJ1" s="246"/>
      <c r="FK1" s="246"/>
      <c r="FL1" s="246"/>
      <c r="FM1" s="246"/>
      <c r="FN1" s="246"/>
      <c r="FO1" s="246"/>
      <c r="FP1" s="246"/>
      <c r="FQ1" s="246"/>
      <c r="FR1" s="246"/>
      <c r="FS1" s="246"/>
      <c r="FT1" s="246"/>
      <c r="FU1" s="246"/>
      <c r="FV1" s="246"/>
      <c r="FW1" s="246"/>
      <c r="FX1" s="246"/>
      <c r="FY1" s="246"/>
      <c r="FZ1" s="246"/>
      <c r="GA1" s="246"/>
      <c r="GB1" s="246"/>
      <c r="GC1" s="246"/>
      <c r="GD1" s="246"/>
      <c r="GE1" s="246"/>
      <c r="GF1" s="246"/>
      <c r="GG1" s="246"/>
      <c r="GH1" s="246"/>
      <c r="GI1" s="246"/>
      <c r="GJ1" s="246"/>
      <c r="GK1" s="246"/>
      <c r="GL1" s="246"/>
      <c r="GM1" s="246"/>
      <c r="GN1" s="246"/>
      <c r="GO1" s="246"/>
      <c r="GP1" s="246"/>
      <c r="GQ1" s="246"/>
      <c r="GR1" s="246"/>
      <c r="GS1" s="246"/>
      <c r="GT1" s="246"/>
      <c r="GU1" s="246"/>
      <c r="GV1" s="246"/>
      <c r="GW1" s="246"/>
      <c r="GX1" s="246"/>
      <c r="GY1" s="246"/>
      <c r="GZ1" s="246"/>
      <c r="HA1" s="246"/>
      <c r="HB1" s="246"/>
      <c r="HC1" s="246"/>
      <c r="HD1" s="246"/>
      <c r="HE1" s="246"/>
      <c r="HF1" s="246"/>
      <c r="HG1" s="246"/>
      <c r="HH1" s="246"/>
      <c r="HI1" s="246"/>
      <c r="HJ1" s="246"/>
      <c r="HK1" s="246"/>
      <c r="HL1" s="246"/>
      <c r="HM1" s="246"/>
      <c r="HN1" s="246"/>
      <c r="HO1" s="246"/>
      <c r="HP1" s="246"/>
      <c r="HQ1" s="246"/>
      <c r="HR1" s="246"/>
      <c r="HS1" s="246"/>
    </row>
    <row r="2" ht="23.1" customHeight="1" spans="1:227">
      <c r="A2" s="275" t="s">
        <v>269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6"/>
      <c r="BX2" s="246"/>
      <c r="BY2" s="246"/>
      <c r="BZ2" s="246"/>
      <c r="CA2" s="246"/>
      <c r="CB2" s="246"/>
      <c r="CC2" s="246"/>
      <c r="CD2" s="246"/>
      <c r="CE2" s="246"/>
      <c r="CF2" s="246"/>
      <c r="CG2" s="246"/>
      <c r="CH2" s="246"/>
      <c r="CI2" s="246"/>
      <c r="CJ2" s="246"/>
      <c r="CK2" s="246"/>
      <c r="CL2" s="246"/>
      <c r="CM2" s="246"/>
      <c r="CN2" s="246"/>
      <c r="CO2" s="246"/>
      <c r="CP2" s="246"/>
      <c r="CQ2" s="246"/>
      <c r="CR2" s="246"/>
      <c r="CS2" s="246"/>
      <c r="CT2" s="246"/>
      <c r="CU2" s="246"/>
      <c r="CV2" s="246"/>
      <c r="CW2" s="246"/>
      <c r="CX2" s="246"/>
      <c r="CY2" s="246"/>
      <c r="CZ2" s="246"/>
      <c r="DA2" s="246"/>
      <c r="DB2" s="246"/>
      <c r="DC2" s="246"/>
      <c r="DD2" s="246"/>
      <c r="DE2" s="246"/>
      <c r="DF2" s="246"/>
      <c r="DG2" s="246"/>
      <c r="DH2" s="246"/>
      <c r="DI2" s="246"/>
      <c r="DJ2" s="246"/>
      <c r="DK2" s="246"/>
      <c r="DL2" s="246"/>
      <c r="DM2" s="246"/>
      <c r="DN2" s="246"/>
      <c r="DO2" s="246"/>
      <c r="DP2" s="246"/>
      <c r="DQ2" s="246"/>
      <c r="DR2" s="246"/>
      <c r="DS2" s="246"/>
      <c r="DT2" s="246"/>
      <c r="DU2" s="246"/>
      <c r="DV2" s="246"/>
      <c r="DW2" s="246"/>
      <c r="DX2" s="246"/>
      <c r="DY2" s="246"/>
      <c r="DZ2" s="246"/>
      <c r="EA2" s="246"/>
      <c r="EB2" s="246"/>
      <c r="EC2" s="246"/>
      <c r="ED2" s="246"/>
      <c r="EE2" s="246"/>
      <c r="EF2" s="246"/>
      <c r="EG2" s="246"/>
      <c r="EH2" s="246"/>
      <c r="EI2" s="246"/>
      <c r="EJ2" s="246"/>
      <c r="EK2" s="246"/>
      <c r="EL2" s="246"/>
      <c r="EM2" s="246"/>
      <c r="EN2" s="246"/>
      <c r="EO2" s="246"/>
      <c r="EP2" s="246"/>
      <c r="EQ2" s="246"/>
      <c r="ER2" s="246"/>
      <c r="ES2" s="246"/>
      <c r="ET2" s="246"/>
      <c r="EU2" s="246"/>
      <c r="EV2" s="246"/>
      <c r="EW2" s="246"/>
      <c r="EX2" s="246"/>
      <c r="EY2" s="246"/>
      <c r="EZ2" s="246"/>
      <c r="FA2" s="246"/>
      <c r="FB2" s="246"/>
      <c r="FC2" s="246"/>
      <c r="FD2" s="246"/>
      <c r="FE2" s="246"/>
      <c r="FF2" s="246"/>
      <c r="FG2" s="246"/>
      <c r="FH2" s="246"/>
      <c r="FI2" s="246"/>
      <c r="FJ2" s="246"/>
      <c r="FK2" s="246"/>
      <c r="FL2" s="246"/>
      <c r="FM2" s="246"/>
      <c r="FN2" s="246"/>
      <c r="FO2" s="246"/>
      <c r="FP2" s="246"/>
      <c r="FQ2" s="246"/>
      <c r="FR2" s="246"/>
      <c r="FS2" s="246"/>
      <c r="FT2" s="246"/>
      <c r="FU2" s="246"/>
      <c r="FV2" s="246"/>
      <c r="FW2" s="246"/>
      <c r="FX2" s="246"/>
      <c r="FY2" s="246"/>
      <c r="FZ2" s="246"/>
      <c r="GA2" s="246"/>
      <c r="GB2" s="246"/>
      <c r="GC2" s="246"/>
      <c r="GD2" s="246"/>
      <c r="GE2" s="246"/>
      <c r="GF2" s="246"/>
      <c r="GG2" s="246"/>
      <c r="GH2" s="246"/>
      <c r="GI2" s="246"/>
      <c r="GJ2" s="246"/>
      <c r="GK2" s="246"/>
      <c r="GL2" s="246"/>
      <c r="GM2" s="246"/>
      <c r="GN2" s="246"/>
      <c r="GO2" s="246"/>
      <c r="GP2" s="246"/>
      <c r="GQ2" s="246"/>
      <c r="GR2" s="246"/>
      <c r="GS2" s="246"/>
      <c r="GT2" s="246"/>
      <c r="GU2" s="246"/>
      <c r="GV2" s="246"/>
      <c r="GW2" s="246"/>
      <c r="GX2" s="246"/>
      <c r="GY2" s="246"/>
      <c r="GZ2" s="246"/>
      <c r="HA2" s="246"/>
      <c r="HB2" s="246"/>
      <c r="HC2" s="246"/>
      <c r="HD2" s="246"/>
      <c r="HE2" s="246"/>
      <c r="HF2" s="246"/>
      <c r="HG2" s="246"/>
      <c r="HH2" s="246"/>
      <c r="HI2" s="246"/>
      <c r="HJ2" s="246"/>
      <c r="HK2" s="246"/>
      <c r="HL2" s="246"/>
      <c r="HM2" s="246"/>
      <c r="HN2" s="246"/>
      <c r="HO2" s="246"/>
      <c r="HP2" s="246"/>
      <c r="HQ2" s="246"/>
      <c r="HR2" s="246"/>
      <c r="HS2" s="246"/>
    </row>
    <row r="3" s="74" customFormat="1" ht="30.75" customHeight="1" spans="1:227">
      <c r="A3" s="227"/>
      <c r="B3" s="227"/>
      <c r="C3" s="227"/>
      <c r="D3" s="227"/>
      <c r="E3" s="274"/>
      <c r="F3" s="274"/>
      <c r="G3" s="227"/>
      <c r="H3" s="274"/>
      <c r="I3" s="227"/>
      <c r="J3" s="227"/>
      <c r="K3" s="256"/>
      <c r="L3" s="227"/>
      <c r="M3" s="227"/>
      <c r="N3" s="344" t="s">
        <v>88</v>
      </c>
      <c r="O3" s="344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6"/>
      <c r="AZ3" s="246"/>
      <c r="BA3" s="246"/>
      <c r="BB3" s="246"/>
      <c r="BC3" s="246"/>
      <c r="BD3" s="246"/>
      <c r="BE3" s="246"/>
      <c r="BF3" s="246"/>
      <c r="BG3" s="246"/>
      <c r="BH3" s="246"/>
      <c r="BI3" s="246"/>
      <c r="BJ3" s="246"/>
      <c r="BK3" s="246"/>
      <c r="BL3" s="246"/>
      <c r="BM3" s="246"/>
      <c r="BN3" s="246"/>
      <c r="BO3" s="246"/>
      <c r="BP3" s="246"/>
      <c r="BQ3" s="246"/>
      <c r="BR3" s="246"/>
      <c r="BS3" s="246"/>
      <c r="BT3" s="246"/>
      <c r="BU3" s="246"/>
      <c r="BV3" s="246"/>
      <c r="BW3" s="246"/>
      <c r="BX3" s="246"/>
      <c r="BY3" s="246"/>
      <c r="BZ3" s="246"/>
      <c r="CA3" s="246"/>
      <c r="CB3" s="246"/>
      <c r="CC3" s="246"/>
      <c r="CD3" s="246"/>
      <c r="CE3" s="246"/>
      <c r="CF3" s="246"/>
      <c r="CG3" s="246"/>
      <c r="CH3" s="246"/>
      <c r="CI3" s="246"/>
      <c r="CJ3" s="246"/>
      <c r="CK3" s="246"/>
      <c r="CL3" s="246"/>
      <c r="CM3" s="246"/>
      <c r="CN3" s="246"/>
      <c r="CO3" s="246"/>
      <c r="CP3" s="246"/>
      <c r="CQ3" s="246"/>
      <c r="CR3" s="246"/>
      <c r="CS3" s="246"/>
      <c r="CT3" s="246"/>
      <c r="CU3" s="246"/>
      <c r="CV3" s="246"/>
      <c r="CW3" s="246"/>
      <c r="CX3" s="246"/>
      <c r="CY3" s="246"/>
      <c r="CZ3" s="246"/>
      <c r="DA3" s="246"/>
      <c r="DB3" s="246"/>
      <c r="DC3" s="246"/>
      <c r="DD3" s="246"/>
      <c r="DE3" s="246"/>
      <c r="DF3" s="246"/>
      <c r="DG3" s="246"/>
      <c r="DH3" s="246"/>
      <c r="DI3" s="246"/>
      <c r="DJ3" s="246"/>
      <c r="DK3" s="246"/>
      <c r="DL3" s="246"/>
      <c r="DM3" s="246"/>
      <c r="DN3" s="246"/>
      <c r="DO3" s="246"/>
      <c r="DP3" s="246"/>
      <c r="DQ3" s="246"/>
      <c r="DR3" s="246"/>
      <c r="DS3" s="246"/>
      <c r="DT3" s="246"/>
      <c r="DU3" s="246"/>
      <c r="DV3" s="246"/>
      <c r="DW3" s="246"/>
      <c r="DX3" s="246"/>
      <c r="DY3" s="246"/>
      <c r="DZ3" s="246"/>
      <c r="EA3" s="246"/>
      <c r="EB3" s="246"/>
      <c r="EC3" s="246"/>
      <c r="ED3" s="246"/>
      <c r="EE3" s="246"/>
      <c r="EF3" s="246"/>
      <c r="EG3" s="246"/>
      <c r="EH3" s="246"/>
      <c r="EI3" s="246"/>
      <c r="EJ3" s="246"/>
      <c r="EK3" s="246"/>
      <c r="EL3" s="246"/>
      <c r="EM3" s="246"/>
      <c r="EN3" s="246"/>
      <c r="EO3" s="246"/>
      <c r="EP3" s="246"/>
      <c r="EQ3" s="246"/>
      <c r="ER3" s="246"/>
      <c r="ES3" s="246"/>
      <c r="ET3" s="246"/>
      <c r="EU3" s="246"/>
      <c r="EV3" s="246"/>
      <c r="EW3" s="246"/>
      <c r="EX3" s="246"/>
      <c r="EY3" s="246"/>
      <c r="EZ3" s="246"/>
      <c r="FA3" s="246"/>
      <c r="FB3" s="246"/>
      <c r="FC3" s="246"/>
      <c r="FD3" s="246"/>
      <c r="FE3" s="246"/>
      <c r="FF3" s="246"/>
      <c r="FG3" s="246"/>
      <c r="FH3" s="246"/>
      <c r="FI3" s="246"/>
      <c r="FJ3" s="246"/>
      <c r="FK3" s="246"/>
      <c r="FL3" s="246"/>
      <c r="FM3" s="246"/>
      <c r="FN3" s="246"/>
      <c r="FO3" s="246"/>
      <c r="FP3" s="246"/>
      <c r="FQ3" s="246"/>
      <c r="FR3" s="246"/>
      <c r="FS3" s="246"/>
      <c r="FT3" s="246"/>
      <c r="FU3" s="246"/>
      <c r="FV3" s="246"/>
      <c r="FW3" s="246"/>
      <c r="FX3" s="246"/>
      <c r="FY3" s="246"/>
      <c r="FZ3" s="246"/>
      <c r="GA3" s="246"/>
      <c r="GB3" s="246"/>
      <c r="GC3" s="246"/>
      <c r="GD3" s="246"/>
      <c r="GE3" s="246"/>
      <c r="GF3" s="246"/>
      <c r="GG3" s="246"/>
      <c r="GH3" s="246"/>
      <c r="GI3" s="246"/>
      <c r="GJ3" s="246"/>
      <c r="GK3" s="246"/>
      <c r="GL3" s="246"/>
      <c r="GM3" s="246"/>
      <c r="GN3" s="246"/>
      <c r="GO3" s="246"/>
      <c r="GP3" s="246"/>
      <c r="GQ3" s="246"/>
      <c r="GR3" s="246"/>
      <c r="GS3" s="246"/>
      <c r="GT3" s="246"/>
      <c r="GU3" s="246"/>
      <c r="GV3" s="246"/>
      <c r="GW3" s="246"/>
      <c r="GX3" s="246"/>
      <c r="GY3" s="246"/>
      <c r="GZ3" s="246"/>
      <c r="HA3" s="246"/>
      <c r="HB3" s="246"/>
      <c r="HC3" s="246"/>
      <c r="HD3" s="246"/>
      <c r="HE3" s="246"/>
      <c r="HF3" s="246"/>
      <c r="HG3" s="246"/>
      <c r="HH3" s="246"/>
      <c r="HI3" s="246"/>
      <c r="HJ3" s="246"/>
      <c r="HK3" s="246"/>
      <c r="HL3" s="246"/>
      <c r="HM3" s="246"/>
      <c r="HN3" s="246"/>
      <c r="HO3" s="246"/>
      <c r="HP3" s="246"/>
      <c r="HQ3" s="246"/>
      <c r="HR3" s="246"/>
      <c r="HS3" s="246"/>
    </row>
    <row r="4" s="74" customFormat="1" ht="23.1" customHeight="1" spans="1:227">
      <c r="A4" s="126" t="s">
        <v>124</v>
      </c>
      <c r="B4" s="126" t="s">
        <v>89</v>
      </c>
      <c r="C4" s="126" t="s">
        <v>125</v>
      </c>
      <c r="D4" s="293" t="s">
        <v>126</v>
      </c>
      <c r="E4" s="269" t="s">
        <v>270</v>
      </c>
      <c r="F4" s="269" t="s">
        <v>271</v>
      </c>
      <c r="G4" s="269" t="s">
        <v>272</v>
      </c>
      <c r="H4" s="269" t="s">
        <v>273</v>
      </c>
      <c r="I4" s="269" t="s">
        <v>274</v>
      </c>
      <c r="J4" s="269" t="s">
        <v>275</v>
      </c>
      <c r="K4" s="126" t="s">
        <v>276</v>
      </c>
      <c r="L4" s="126" t="s">
        <v>277</v>
      </c>
      <c r="M4" s="126" t="s">
        <v>278</v>
      </c>
      <c r="N4" s="126" t="s">
        <v>279</v>
      </c>
      <c r="O4" s="126" t="s">
        <v>280</v>
      </c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6"/>
      <c r="BH4" s="246"/>
      <c r="BI4" s="246"/>
      <c r="BJ4" s="246"/>
      <c r="BK4" s="246"/>
      <c r="BL4" s="246"/>
      <c r="BM4" s="246"/>
      <c r="BN4" s="246"/>
      <c r="BO4" s="246"/>
      <c r="BP4" s="246"/>
      <c r="BQ4" s="246"/>
      <c r="BR4" s="246"/>
      <c r="BS4" s="246"/>
      <c r="BT4" s="246"/>
      <c r="BU4" s="246"/>
      <c r="BV4" s="246"/>
      <c r="BW4" s="246"/>
      <c r="BX4" s="246"/>
      <c r="BY4" s="246"/>
      <c r="BZ4" s="246"/>
      <c r="CA4" s="246"/>
      <c r="CB4" s="246"/>
      <c r="CC4" s="246"/>
      <c r="CD4" s="246"/>
      <c r="CE4" s="246"/>
      <c r="CF4" s="246"/>
      <c r="CG4" s="246"/>
      <c r="CH4" s="246"/>
      <c r="CI4" s="246"/>
      <c r="CJ4" s="246"/>
      <c r="CK4" s="246"/>
      <c r="CL4" s="246"/>
      <c r="CM4" s="246"/>
      <c r="CN4" s="246"/>
      <c r="CO4" s="246"/>
      <c r="CP4" s="246"/>
      <c r="CQ4" s="246"/>
      <c r="CR4" s="246"/>
      <c r="CS4" s="246"/>
      <c r="CT4" s="246"/>
      <c r="CU4" s="246"/>
      <c r="CV4" s="246"/>
      <c r="CW4" s="246"/>
      <c r="CX4" s="246"/>
      <c r="CY4" s="246"/>
      <c r="CZ4" s="246"/>
      <c r="DA4" s="246"/>
      <c r="DB4" s="246"/>
      <c r="DC4" s="246"/>
      <c r="DD4" s="246"/>
      <c r="DE4" s="246"/>
      <c r="DF4" s="246"/>
      <c r="DG4" s="246"/>
      <c r="DH4" s="246"/>
      <c r="DI4" s="246"/>
      <c r="DJ4" s="246"/>
      <c r="DK4" s="246"/>
      <c r="DL4" s="246"/>
      <c r="DM4" s="246"/>
      <c r="DN4" s="246"/>
      <c r="DO4" s="246"/>
      <c r="DP4" s="246"/>
      <c r="DQ4" s="246"/>
      <c r="DR4" s="246"/>
      <c r="DS4" s="246"/>
      <c r="DT4" s="246"/>
      <c r="DU4" s="246"/>
      <c r="DV4" s="246"/>
      <c r="DW4" s="246"/>
      <c r="DX4" s="246"/>
      <c r="DY4" s="246"/>
      <c r="DZ4" s="246"/>
      <c r="EA4" s="246"/>
      <c r="EB4" s="246"/>
      <c r="EC4" s="246"/>
      <c r="ED4" s="246"/>
      <c r="EE4" s="246"/>
      <c r="EF4" s="246"/>
      <c r="EG4" s="246"/>
      <c r="EH4" s="246"/>
      <c r="EI4" s="246"/>
      <c r="EJ4" s="246"/>
      <c r="EK4" s="246"/>
      <c r="EL4" s="246"/>
      <c r="EM4" s="246"/>
      <c r="EN4" s="246"/>
      <c r="EO4" s="246"/>
      <c r="EP4" s="246"/>
      <c r="EQ4" s="246"/>
      <c r="ER4" s="246"/>
      <c r="ES4" s="246"/>
      <c r="ET4" s="246"/>
      <c r="EU4" s="246"/>
      <c r="EV4" s="246"/>
      <c r="EW4" s="246"/>
      <c r="EX4" s="246"/>
      <c r="EY4" s="246"/>
      <c r="EZ4" s="246"/>
      <c r="FA4" s="246"/>
      <c r="FB4" s="246"/>
      <c r="FC4" s="246"/>
      <c r="FD4" s="246"/>
      <c r="FE4" s="246"/>
      <c r="FF4" s="246"/>
      <c r="FG4" s="246"/>
      <c r="FH4" s="246"/>
      <c r="FI4" s="246"/>
      <c r="FJ4" s="246"/>
      <c r="FK4" s="246"/>
      <c r="FL4" s="246"/>
      <c r="FM4" s="246"/>
      <c r="FN4" s="246"/>
      <c r="FO4" s="246"/>
      <c r="FP4" s="246"/>
      <c r="FQ4" s="246"/>
      <c r="FR4" s="246"/>
      <c r="FS4" s="246"/>
      <c r="FT4" s="246"/>
      <c r="FU4" s="246"/>
      <c r="FV4" s="246"/>
      <c r="FW4" s="246"/>
      <c r="FX4" s="246"/>
      <c r="FY4" s="246"/>
      <c r="FZ4" s="246"/>
      <c r="GA4" s="246"/>
      <c r="GB4" s="246"/>
      <c r="GC4" s="246"/>
      <c r="GD4" s="246"/>
      <c r="GE4" s="246"/>
      <c r="GF4" s="246"/>
      <c r="GG4" s="246"/>
      <c r="GH4" s="246"/>
      <c r="GI4" s="246"/>
      <c r="GJ4" s="246"/>
      <c r="GK4" s="246"/>
      <c r="GL4" s="246"/>
      <c r="GM4" s="246"/>
      <c r="GN4" s="246"/>
      <c r="GO4" s="246"/>
      <c r="GP4" s="246"/>
      <c r="GQ4" s="246"/>
      <c r="GR4" s="246"/>
      <c r="GS4" s="246"/>
      <c r="GT4" s="246"/>
      <c r="GU4" s="246"/>
      <c r="GV4" s="246"/>
      <c r="GW4" s="246"/>
      <c r="GX4" s="246"/>
      <c r="GY4" s="246"/>
      <c r="GZ4" s="246"/>
      <c r="HA4" s="246"/>
      <c r="HB4" s="246"/>
      <c r="HC4" s="246"/>
      <c r="HD4" s="246"/>
      <c r="HE4" s="246"/>
      <c r="HF4" s="246"/>
      <c r="HG4" s="246"/>
      <c r="HH4" s="246"/>
      <c r="HI4" s="246"/>
      <c r="HJ4" s="246"/>
      <c r="HK4" s="246"/>
      <c r="HL4" s="246"/>
      <c r="HM4" s="246"/>
      <c r="HN4" s="246"/>
      <c r="HO4" s="246"/>
      <c r="HP4" s="246"/>
      <c r="HQ4" s="246"/>
      <c r="HR4" s="246"/>
      <c r="HS4" s="246"/>
    </row>
    <row r="5" s="74" customFormat="1" ht="19.5" customHeight="1" spans="1:227">
      <c r="A5" s="126"/>
      <c r="B5" s="126"/>
      <c r="C5" s="126"/>
      <c r="D5" s="293"/>
      <c r="E5" s="269"/>
      <c r="F5" s="269"/>
      <c r="G5" s="269"/>
      <c r="H5" s="269"/>
      <c r="I5" s="269"/>
      <c r="J5" s="269"/>
      <c r="K5" s="126"/>
      <c r="L5" s="126"/>
      <c r="M5" s="126"/>
      <c r="N5" s="126"/>
      <c r="O5" s="12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6"/>
      <c r="BR5" s="246"/>
      <c r="BS5" s="246"/>
      <c r="BT5" s="246"/>
      <c r="BU5" s="246"/>
      <c r="BV5" s="246"/>
      <c r="BW5" s="246"/>
      <c r="BX5" s="246"/>
      <c r="BY5" s="246"/>
      <c r="BZ5" s="246"/>
      <c r="CA5" s="246"/>
      <c r="CB5" s="246"/>
      <c r="CC5" s="246"/>
      <c r="CD5" s="246"/>
      <c r="CE5" s="246"/>
      <c r="CF5" s="246"/>
      <c r="CG5" s="246"/>
      <c r="CH5" s="246"/>
      <c r="CI5" s="246"/>
      <c r="CJ5" s="246"/>
      <c r="CK5" s="246"/>
      <c r="CL5" s="246"/>
      <c r="CM5" s="246"/>
      <c r="CN5" s="246"/>
      <c r="CO5" s="246"/>
      <c r="CP5" s="246"/>
      <c r="CQ5" s="246"/>
      <c r="CR5" s="246"/>
      <c r="CS5" s="246"/>
      <c r="CT5" s="246"/>
      <c r="CU5" s="246"/>
      <c r="CV5" s="246"/>
      <c r="CW5" s="246"/>
      <c r="CX5" s="246"/>
      <c r="CY5" s="246"/>
      <c r="CZ5" s="246"/>
      <c r="DA5" s="246"/>
      <c r="DB5" s="246"/>
      <c r="DC5" s="246"/>
      <c r="DD5" s="246"/>
      <c r="DE5" s="246"/>
      <c r="DF5" s="246"/>
      <c r="DG5" s="246"/>
      <c r="DH5" s="246"/>
      <c r="DI5" s="246"/>
      <c r="DJ5" s="246"/>
      <c r="DK5" s="246"/>
      <c r="DL5" s="246"/>
      <c r="DM5" s="246"/>
      <c r="DN5" s="246"/>
      <c r="DO5" s="246"/>
      <c r="DP5" s="246"/>
      <c r="DQ5" s="246"/>
      <c r="DR5" s="246"/>
      <c r="DS5" s="246"/>
      <c r="DT5" s="246"/>
      <c r="DU5" s="246"/>
      <c r="DV5" s="246"/>
      <c r="DW5" s="246"/>
      <c r="DX5" s="246"/>
      <c r="DY5" s="246"/>
      <c r="DZ5" s="246"/>
      <c r="EA5" s="246"/>
      <c r="EB5" s="246"/>
      <c r="EC5" s="246"/>
      <c r="ED5" s="246"/>
      <c r="EE5" s="246"/>
      <c r="EF5" s="246"/>
      <c r="EG5" s="246"/>
      <c r="EH5" s="246"/>
      <c r="EI5" s="246"/>
      <c r="EJ5" s="246"/>
      <c r="EK5" s="246"/>
      <c r="EL5" s="246"/>
      <c r="EM5" s="246"/>
      <c r="EN5" s="246"/>
      <c r="EO5" s="246"/>
      <c r="EP5" s="246"/>
      <c r="EQ5" s="246"/>
      <c r="ER5" s="246"/>
      <c r="ES5" s="246"/>
      <c r="ET5" s="246"/>
      <c r="EU5" s="246"/>
      <c r="EV5" s="246"/>
      <c r="EW5" s="246"/>
      <c r="EX5" s="246"/>
      <c r="EY5" s="246"/>
      <c r="EZ5" s="246"/>
      <c r="FA5" s="246"/>
      <c r="FB5" s="246"/>
      <c r="FC5" s="246"/>
      <c r="FD5" s="246"/>
      <c r="FE5" s="246"/>
      <c r="FF5" s="246"/>
      <c r="FG5" s="246"/>
      <c r="FH5" s="246"/>
      <c r="FI5" s="246"/>
      <c r="FJ5" s="246"/>
      <c r="FK5" s="246"/>
      <c r="FL5" s="246"/>
      <c r="FM5" s="246"/>
      <c r="FN5" s="246"/>
      <c r="FO5" s="246"/>
      <c r="FP5" s="246"/>
      <c r="FQ5" s="246"/>
      <c r="FR5" s="246"/>
      <c r="FS5" s="246"/>
      <c r="FT5" s="246"/>
      <c r="FU5" s="246"/>
      <c r="FV5" s="246"/>
      <c r="FW5" s="246"/>
      <c r="FX5" s="246"/>
      <c r="FY5" s="246"/>
      <c r="FZ5" s="246"/>
      <c r="GA5" s="246"/>
      <c r="GB5" s="246"/>
      <c r="GC5" s="246"/>
      <c r="GD5" s="246"/>
      <c r="GE5" s="246"/>
      <c r="GF5" s="246"/>
      <c r="GG5" s="246"/>
      <c r="GH5" s="246"/>
      <c r="GI5" s="246"/>
      <c r="GJ5" s="246"/>
      <c r="GK5" s="246"/>
      <c r="GL5" s="246"/>
      <c r="GM5" s="246"/>
      <c r="GN5" s="246"/>
      <c r="GO5" s="246"/>
      <c r="GP5" s="246"/>
      <c r="GQ5" s="246"/>
      <c r="GR5" s="246"/>
      <c r="GS5" s="246"/>
      <c r="GT5" s="246"/>
      <c r="GU5" s="246"/>
      <c r="GV5" s="246"/>
      <c r="GW5" s="246"/>
      <c r="GX5" s="246"/>
      <c r="GY5" s="246"/>
      <c r="GZ5" s="246"/>
      <c r="HA5" s="246"/>
      <c r="HB5" s="246"/>
      <c r="HC5" s="246"/>
      <c r="HD5" s="246"/>
      <c r="HE5" s="246"/>
      <c r="HF5" s="246"/>
      <c r="HG5" s="246"/>
      <c r="HH5" s="246"/>
      <c r="HI5" s="246"/>
      <c r="HJ5" s="246"/>
      <c r="HK5" s="246"/>
      <c r="HL5" s="246"/>
      <c r="HM5" s="246"/>
      <c r="HN5" s="246"/>
      <c r="HO5" s="246"/>
      <c r="HP5" s="246"/>
      <c r="HQ5" s="246"/>
      <c r="HR5" s="246"/>
      <c r="HS5" s="246"/>
    </row>
    <row r="6" s="74" customFormat="1" ht="39.75" customHeight="1" spans="1:227">
      <c r="A6" s="126"/>
      <c r="B6" s="126"/>
      <c r="C6" s="126"/>
      <c r="D6" s="293"/>
      <c r="E6" s="269"/>
      <c r="F6" s="269"/>
      <c r="G6" s="269"/>
      <c r="H6" s="269"/>
      <c r="I6" s="269"/>
      <c r="J6" s="269"/>
      <c r="K6" s="126"/>
      <c r="L6" s="126"/>
      <c r="M6" s="126"/>
      <c r="N6" s="126"/>
      <c r="O6" s="12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6"/>
      <c r="AR6" s="246"/>
      <c r="AS6" s="246"/>
      <c r="AT6" s="246"/>
      <c r="AU6" s="246"/>
      <c r="AV6" s="246"/>
      <c r="AW6" s="246"/>
      <c r="AX6" s="246"/>
      <c r="AY6" s="246"/>
      <c r="AZ6" s="246"/>
      <c r="BA6" s="246"/>
      <c r="BB6" s="246"/>
      <c r="BC6" s="246"/>
      <c r="BD6" s="246"/>
      <c r="BE6" s="246"/>
      <c r="BF6" s="246"/>
      <c r="BG6" s="246"/>
      <c r="BH6" s="246"/>
      <c r="BI6" s="246"/>
      <c r="BJ6" s="246"/>
      <c r="BK6" s="246"/>
      <c r="BL6" s="246"/>
      <c r="BM6" s="246"/>
      <c r="BN6" s="246"/>
      <c r="BO6" s="246"/>
      <c r="BP6" s="246"/>
      <c r="BQ6" s="246"/>
      <c r="BR6" s="246"/>
      <c r="BS6" s="246"/>
      <c r="BT6" s="246"/>
      <c r="BU6" s="246"/>
      <c r="BV6" s="246"/>
      <c r="BW6" s="246"/>
      <c r="BX6" s="246"/>
      <c r="BY6" s="246"/>
      <c r="BZ6" s="246"/>
      <c r="CA6" s="246"/>
      <c r="CB6" s="246"/>
      <c r="CC6" s="246"/>
      <c r="CD6" s="246"/>
      <c r="CE6" s="246"/>
      <c r="CF6" s="246"/>
      <c r="CG6" s="246"/>
      <c r="CH6" s="246"/>
      <c r="CI6" s="246"/>
      <c r="CJ6" s="246"/>
      <c r="CK6" s="246"/>
      <c r="CL6" s="246"/>
      <c r="CM6" s="246"/>
      <c r="CN6" s="246"/>
      <c r="CO6" s="246"/>
      <c r="CP6" s="246"/>
      <c r="CQ6" s="246"/>
      <c r="CR6" s="246"/>
      <c r="CS6" s="246"/>
      <c r="CT6" s="246"/>
      <c r="CU6" s="246"/>
      <c r="CV6" s="246"/>
      <c r="CW6" s="246"/>
      <c r="CX6" s="246"/>
      <c r="CY6" s="246"/>
      <c r="CZ6" s="246"/>
      <c r="DA6" s="246"/>
      <c r="DB6" s="246"/>
      <c r="DC6" s="246"/>
      <c r="DD6" s="246"/>
      <c r="DE6" s="246"/>
      <c r="DF6" s="246"/>
      <c r="DG6" s="246"/>
      <c r="DH6" s="246"/>
      <c r="DI6" s="246"/>
      <c r="DJ6" s="246"/>
      <c r="DK6" s="246"/>
      <c r="DL6" s="246"/>
      <c r="DM6" s="246"/>
      <c r="DN6" s="246"/>
      <c r="DO6" s="246"/>
      <c r="DP6" s="246"/>
      <c r="DQ6" s="246"/>
      <c r="DR6" s="246"/>
      <c r="DS6" s="246"/>
      <c r="DT6" s="246"/>
      <c r="DU6" s="246"/>
      <c r="DV6" s="246"/>
      <c r="DW6" s="246"/>
      <c r="DX6" s="246"/>
      <c r="DY6" s="246"/>
      <c r="DZ6" s="246"/>
      <c r="EA6" s="246"/>
      <c r="EB6" s="246"/>
      <c r="EC6" s="246"/>
      <c r="ED6" s="246"/>
      <c r="EE6" s="246"/>
      <c r="EF6" s="246"/>
      <c r="EG6" s="246"/>
      <c r="EH6" s="246"/>
      <c r="EI6" s="246"/>
      <c r="EJ6" s="246"/>
      <c r="EK6" s="246"/>
      <c r="EL6" s="246"/>
      <c r="EM6" s="246"/>
      <c r="EN6" s="246"/>
      <c r="EO6" s="246"/>
      <c r="EP6" s="246"/>
      <c r="EQ6" s="246"/>
      <c r="ER6" s="246"/>
      <c r="ES6" s="246"/>
      <c r="ET6" s="246"/>
      <c r="EU6" s="246"/>
      <c r="EV6" s="246"/>
      <c r="EW6" s="246"/>
      <c r="EX6" s="246"/>
      <c r="EY6" s="246"/>
      <c r="EZ6" s="246"/>
      <c r="FA6" s="246"/>
      <c r="FB6" s="246"/>
      <c r="FC6" s="246"/>
      <c r="FD6" s="246"/>
      <c r="FE6" s="246"/>
      <c r="FF6" s="246"/>
      <c r="FG6" s="246"/>
      <c r="FH6" s="246"/>
      <c r="FI6" s="246"/>
      <c r="FJ6" s="246"/>
      <c r="FK6" s="246"/>
      <c r="FL6" s="246"/>
      <c r="FM6" s="246"/>
      <c r="FN6" s="246"/>
      <c r="FO6" s="246"/>
      <c r="FP6" s="246"/>
      <c r="FQ6" s="246"/>
      <c r="FR6" s="246"/>
      <c r="FS6" s="246"/>
      <c r="FT6" s="246"/>
      <c r="FU6" s="246"/>
      <c r="FV6" s="246"/>
      <c r="FW6" s="246"/>
      <c r="FX6" s="246"/>
      <c r="FY6" s="246"/>
      <c r="FZ6" s="246"/>
      <c r="GA6" s="246"/>
      <c r="GB6" s="246"/>
      <c r="GC6" s="246"/>
      <c r="GD6" s="246"/>
      <c r="GE6" s="246"/>
      <c r="GF6" s="246"/>
      <c r="GG6" s="246"/>
      <c r="GH6" s="246"/>
      <c r="GI6" s="246"/>
      <c r="GJ6" s="246"/>
      <c r="GK6" s="246"/>
      <c r="GL6" s="246"/>
      <c r="GM6" s="246"/>
      <c r="GN6" s="246"/>
      <c r="GO6" s="246"/>
      <c r="GP6" s="246"/>
      <c r="GQ6" s="246"/>
      <c r="GR6" s="246"/>
      <c r="GS6" s="246"/>
      <c r="GT6" s="246"/>
      <c r="GU6" s="246"/>
      <c r="GV6" s="246"/>
      <c r="GW6" s="246"/>
      <c r="GX6" s="246"/>
      <c r="GY6" s="246"/>
      <c r="GZ6" s="246"/>
      <c r="HA6" s="246"/>
      <c r="HB6" s="246"/>
      <c r="HC6" s="246"/>
      <c r="HD6" s="246"/>
      <c r="HE6" s="246"/>
      <c r="HF6" s="246"/>
      <c r="HG6" s="246"/>
      <c r="HH6" s="246"/>
      <c r="HI6" s="246"/>
      <c r="HJ6" s="246"/>
      <c r="HK6" s="246"/>
      <c r="HL6" s="246"/>
      <c r="HM6" s="246"/>
      <c r="HN6" s="246"/>
      <c r="HO6" s="246"/>
      <c r="HP6" s="246"/>
      <c r="HQ6" s="246"/>
      <c r="HR6" s="246"/>
      <c r="HS6" s="246"/>
    </row>
    <row r="7" s="74" customFormat="1" ht="23" customHeight="1" spans="1:227">
      <c r="A7" s="339"/>
      <c r="B7" s="340" t="s">
        <v>105</v>
      </c>
      <c r="C7" s="340"/>
      <c r="D7" s="132">
        <v>48240</v>
      </c>
      <c r="E7" s="132"/>
      <c r="F7" s="132"/>
      <c r="G7" s="132"/>
      <c r="H7" s="132"/>
      <c r="I7" s="132">
        <v>48240</v>
      </c>
      <c r="J7" s="232"/>
      <c r="K7" s="232"/>
      <c r="L7" s="232"/>
      <c r="M7" s="232"/>
      <c r="N7" s="232"/>
      <c r="O7" s="232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  <c r="AA7" s="246"/>
      <c r="AB7" s="246"/>
      <c r="AC7" s="246"/>
      <c r="AD7" s="246"/>
      <c r="AE7" s="246"/>
      <c r="AF7" s="246"/>
      <c r="AG7" s="246"/>
      <c r="AH7" s="246"/>
      <c r="AI7" s="246"/>
      <c r="AJ7" s="246"/>
      <c r="AK7" s="246"/>
      <c r="AL7" s="246"/>
      <c r="AM7" s="246"/>
      <c r="AN7" s="246"/>
      <c r="AO7" s="246"/>
      <c r="AP7" s="246"/>
      <c r="AQ7" s="246"/>
      <c r="AR7" s="246"/>
      <c r="AS7" s="246"/>
      <c r="AT7" s="246"/>
      <c r="AU7" s="246"/>
      <c r="AV7" s="246"/>
      <c r="AW7" s="246"/>
      <c r="AX7" s="246"/>
      <c r="AY7" s="246"/>
      <c r="AZ7" s="246"/>
      <c r="BA7" s="246"/>
      <c r="BB7" s="246"/>
      <c r="BC7" s="246"/>
      <c r="BD7" s="246"/>
      <c r="BE7" s="246"/>
      <c r="BF7" s="246"/>
      <c r="BG7" s="246"/>
      <c r="BH7" s="246"/>
      <c r="BI7" s="246"/>
      <c r="BJ7" s="246"/>
      <c r="BK7" s="246"/>
      <c r="BL7" s="246"/>
      <c r="BM7" s="246"/>
      <c r="BN7" s="246"/>
      <c r="BO7" s="246"/>
      <c r="BP7" s="246"/>
      <c r="BQ7" s="246"/>
      <c r="BR7" s="246"/>
      <c r="BS7" s="246"/>
      <c r="BT7" s="246"/>
      <c r="BU7" s="246"/>
      <c r="BV7" s="246"/>
      <c r="BW7" s="246"/>
      <c r="BX7" s="246"/>
      <c r="BY7" s="246"/>
      <c r="BZ7" s="246"/>
      <c r="CA7" s="246"/>
      <c r="CB7" s="246"/>
      <c r="CC7" s="246"/>
      <c r="CD7" s="246"/>
      <c r="CE7" s="246"/>
      <c r="CF7" s="246"/>
      <c r="CG7" s="246"/>
      <c r="CH7" s="246"/>
      <c r="CI7" s="246"/>
      <c r="CJ7" s="246"/>
      <c r="CK7" s="246"/>
      <c r="CL7" s="246"/>
      <c r="CM7" s="246"/>
      <c r="CN7" s="246"/>
      <c r="CO7" s="246"/>
      <c r="CP7" s="246"/>
      <c r="CQ7" s="246"/>
      <c r="CR7" s="246"/>
      <c r="CS7" s="246"/>
      <c r="CT7" s="246"/>
      <c r="CU7" s="246"/>
      <c r="CV7" s="246"/>
      <c r="CW7" s="246"/>
      <c r="CX7" s="246"/>
      <c r="CY7" s="246"/>
      <c r="CZ7" s="246"/>
      <c r="DA7" s="246"/>
      <c r="DB7" s="246"/>
      <c r="DC7" s="246"/>
      <c r="DD7" s="246"/>
      <c r="DE7" s="246"/>
      <c r="DF7" s="246"/>
      <c r="DG7" s="246"/>
      <c r="DH7" s="246"/>
      <c r="DI7" s="246"/>
      <c r="DJ7" s="246"/>
      <c r="DK7" s="246"/>
      <c r="DL7" s="246"/>
      <c r="DM7" s="246"/>
      <c r="DN7" s="246"/>
      <c r="DO7" s="246"/>
      <c r="DP7" s="246"/>
      <c r="DQ7" s="246"/>
      <c r="DR7" s="246"/>
      <c r="DS7" s="246"/>
      <c r="DT7" s="246"/>
      <c r="DU7" s="246"/>
      <c r="DV7" s="246"/>
      <c r="DW7" s="246"/>
      <c r="DX7" s="246"/>
      <c r="DY7" s="246"/>
      <c r="DZ7" s="246"/>
      <c r="EA7" s="246"/>
      <c r="EB7" s="246"/>
      <c r="EC7" s="246"/>
      <c r="ED7" s="246"/>
      <c r="EE7" s="246"/>
      <c r="EF7" s="246"/>
      <c r="EG7" s="246"/>
      <c r="EH7" s="246"/>
      <c r="EI7" s="246"/>
      <c r="EJ7" s="246"/>
      <c r="EK7" s="246"/>
      <c r="EL7" s="246"/>
      <c r="EM7" s="246"/>
      <c r="EN7" s="246"/>
      <c r="EO7" s="246"/>
      <c r="EP7" s="246"/>
      <c r="EQ7" s="246"/>
      <c r="ER7" s="246"/>
      <c r="ES7" s="246"/>
      <c r="ET7" s="246"/>
      <c r="EU7" s="246"/>
      <c r="EV7" s="246"/>
      <c r="EW7" s="246"/>
      <c r="EX7" s="246"/>
      <c r="EY7" s="246"/>
      <c r="EZ7" s="246"/>
      <c r="FA7" s="246"/>
      <c r="FB7" s="246"/>
      <c r="FC7" s="246"/>
      <c r="FD7" s="246"/>
      <c r="FE7" s="246"/>
      <c r="FF7" s="246"/>
      <c r="FG7" s="246"/>
      <c r="FH7" s="246"/>
      <c r="FI7" s="246"/>
      <c r="FJ7" s="246"/>
      <c r="FK7" s="246"/>
      <c r="FL7" s="246"/>
      <c r="FM7" s="246"/>
      <c r="FN7" s="246"/>
      <c r="FO7" s="246"/>
      <c r="FP7" s="246"/>
      <c r="FQ7" s="246"/>
      <c r="FR7" s="246"/>
      <c r="FS7" s="246"/>
      <c r="FT7" s="246"/>
      <c r="FU7" s="246"/>
      <c r="FV7" s="246"/>
      <c r="FW7" s="246"/>
      <c r="FX7" s="246"/>
      <c r="FY7" s="246"/>
      <c r="FZ7" s="246"/>
      <c r="GA7" s="246"/>
      <c r="GB7" s="246"/>
      <c r="GC7" s="246"/>
      <c r="GD7" s="246"/>
      <c r="GE7" s="246"/>
      <c r="GF7" s="246"/>
      <c r="GG7" s="246"/>
      <c r="GH7" s="246"/>
      <c r="GI7" s="246"/>
      <c r="GJ7" s="246"/>
      <c r="GK7" s="246"/>
      <c r="GL7" s="246"/>
      <c r="GM7" s="246"/>
      <c r="GN7" s="246"/>
      <c r="GO7" s="246"/>
      <c r="GP7" s="246"/>
      <c r="GQ7" s="246"/>
      <c r="GR7" s="246"/>
      <c r="GS7" s="246"/>
      <c r="GT7" s="246"/>
      <c r="GU7" s="246"/>
      <c r="GV7" s="246"/>
      <c r="GW7" s="246"/>
      <c r="GX7" s="246"/>
      <c r="GY7" s="246"/>
      <c r="GZ7" s="246"/>
      <c r="HA7" s="246"/>
      <c r="HB7" s="246"/>
      <c r="HC7" s="246"/>
      <c r="HD7" s="246"/>
      <c r="HE7" s="246"/>
      <c r="HF7" s="246"/>
      <c r="HG7" s="246"/>
      <c r="HH7" s="246"/>
      <c r="HI7" s="246"/>
      <c r="HJ7" s="246"/>
      <c r="HK7" s="246"/>
      <c r="HL7" s="246"/>
      <c r="HM7" s="246"/>
      <c r="HN7" s="246"/>
      <c r="HO7" s="246"/>
      <c r="HP7" s="246"/>
      <c r="HQ7" s="246"/>
      <c r="HR7" s="246"/>
      <c r="HS7" s="246"/>
    </row>
    <row r="8" ht="23" customHeight="1" spans="1:15">
      <c r="A8" s="339"/>
      <c r="B8" s="341" t="s">
        <v>106</v>
      </c>
      <c r="C8" s="341" t="s">
        <v>107</v>
      </c>
      <c r="D8" s="132">
        <v>48240</v>
      </c>
      <c r="E8" s="132"/>
      <c r="F8" s="132"/>
      <c r="G8" s="132"/>
      <c r="H8" s="132"/>
      <c r="I8" s="132">
        <v>48240</v>
      </c>
      <c r="J8" s="232"/>
      <c r="K8" s="232"/>
      <c r="L8" s="232"/>
      <c r="M8" s="232"/>
      <c r="N8" s="232"/>
      <c r="O8" s="232"/>
    </row>
    <row r="9" ht="23" customHeight="1" spans="1:227">
      <c r="A9" s="342" t="s">
        <v>133</v>
      </c>
      <c r="B9" s="341" t="s">
        <v>106</v>
      </c>
      <c r="C9" s="343" t="s">
        <v>134</v>
      </c>
      <c r="D9" s="132">
        <v>48240</v>
      </c>
      <c r="E9" s="132"/>
      <c r="F9" s="132"/>
      <c r="G9" s="132"/>
      <c r="H9" s="132"/>
      <c r="I9" s="132">
        <v>48240</v>
      </c>
      <c r="J9" s="232"/>
      <c r="K9" s="232"/>
      <c r="L9" s="232"/>
      <c r="M9" s="232"/>
      <c r="N9" s="232"/>
      <c r="O9" s="232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246"/>
      <c r="AH9" s="246"/>
      <c r="AI9" s="246"/>
      <c r="AJ9" s="246"/>
      <c r="AK9" s="246"/>
      <c r="AL9" s="246"/>
      <c r="AM9" s="246"/>
      <c r="AN9" s="246"/>
      <c r="AO9" s="246"/>
      <c r="AP9" s="246"/>
      <c r="AQ9" s="246"/>
      <c r="AR9" s="246"/>
      <c r="AS9" s="246"/>
      <c r="AT9" s="246"/>
      <c r="AU9" s="246"/>
      <c r="AV9" s="246"/>
      <c r="AW9" s="246"/>
      <c r="AX9" s="246"/>
      <c r="AY9" s="246"/>
      <c r="AZ9" s="246"/>
      <c r="BA9" s="246"/>
      <c r="BB9" s="246"/>
      <c r="BC9" s="246"/>
      <c r="BD9" s="246"/>
      <c r="BE9" s="246"/>
      <c r="BF9" s="246"/>
      <c r="BG9" s="246"/>
      <c r="BH9" s="246"/>
      <c r="BI9" s="246"/>
      <c r="BJ9" s="246"/>
      <c r="BK9" s="246"/>
      <c r="BL9" s="246"/>
      <c r="BM9" s="246"/>
      <c r="BN9" s="246"/>
      <c r="BO9" s="246"/>
      <c r="BP9" s="246"/>
      <c r="BQ9" s="246"/>
      <c r="BR9" s="246"/>
      <c r="BS9" s="246"/>
      <c r="BT9" s="246"/>
      <c r="BU9" s="246"/>
      <c r="BV9" s="246"/>
      <c r="BW9" s="246"/>
      <c r="BX9" s="246"/>
      <c r="BY9" s="246"/>
      <c r="BZ9" s="246"/>
      <c r="CA9" s="246"/>
      <c r="CB9" s="246"/>
      <c r="CC9" s="246"/>
      <c r="CD9" s="246"/>
      <c r="CE9" s="246"/>
      <c r="CF9" s="246"/>
      <c r="CG9" s="246"/>
      <c r="CH9" s="246"/>
      <c r="CI9" s="246"/>
      <c r="CJ9" s="246"/>
      <c r="CK9" s="246"/>
      <c r="CL9" s="246"/>
      <c r="CM9" s="246"/>
      <c r="CN9" s="246"/>
      <c r="CO9" s="246"/>
      <c r="CP9" s="246"/>
      <c r="CQ9" s="246"/>
      <c r="CR9" s="246"/>
      <c r="CS9" s="246"/>
      <c r="CT9" s="246"/>
      <c r="CU9" s="246"/>
      <c r="CV9" s="246"/>
      <c r="CW9" s="246"/>
      <c r="CX9" s="246"/>
      <c r="CY9" s="246"/>
      <c r="CZ9" s="246"/>
      <c r="DA9" s="246"/>
      <c r="DB9" s="246"/>
      <c r="DC9" s="246"/>
      <c r="DD9" s="246"/>
      <c r="DE9" s="246"/>
      <c r="DF9" s="246"/>
      <c r="DG9" s="246"/>
      <c r="DH9" s="246"/>
      <c r="DI9" s="246"/>
      <c r="DJ9" s="246"/>
      <c r="DK9" s="246"/>
      <c r="DL9" s="246"/>
      <c r="DM9" s="246"/>
      <c r="DN9" s="246"/>
      <c r="DO9" s="246"/>
      <c r="DP9" s="246"/>
      <c r="DQ9" s="246"/>
      <c r="DR9" s="246"/>
      <c r="DS9" s="246"/>
      <c r="DT9" s="246"/>
      <c r="DU9" s="246"/>
      <c r="DV9" s="246"/>
      <c r="DW9" s="246"/>
      <c r="DX9" s="246"/>
      <c r="DY9" s="246"/>
      <c r="DZ9" s="246"/>
      <c r="EA9" s="246"/>
      <c r="EB9" s="246"/>
      <c r="EC9" s="246"/>
      <c r="ED9" s="246"/>
      <c r="EE9" s="246"/>
      <c r="EF9" s="246"/>
      <c r="EG9" s="246"/>
      <c r="EH9" s="246"/>
      <c r="EI9" s="246"/>
      <c r="EJ9" s="246"/>
      <c r="EK9" s="246"/>
      <c r="EL9" s="246"/>
      <c r="EM9" s="246"/>
      <c r="EN9" s="246"/>
      <c r="EO9" s="246"/>
      <c r="EP9" s="246"/>
      <c r="EQ9" s="246"/>
      <c r="ER9" s="246"/>
      <c r="ES9" s="246"/>
      <c r="ET9" s="246"/>
      <c r="EU9" s="246"/>
      <c r="EV9" s="246"/>
      <c r="EW9" s="246"/>
      <c r="EX9" s="246"/>
      <c r="EY9" s="246"/>
      <c r="EZ9" s="246"/>
      <c r="FA9" s="246"/>
      <c r="FB9" s="246"/>
      <c r="FC9" s="246"/>
      <c r="FD9" s="246"/>
      <c r="FE9" s="246"/>
      <c r="FF9" s="246"/>
      <c r="FG9" s="246"/>
      <c r="FH9" s="246"/>
      <c r="FI9" s="246"/>
      <c r="FJ9" s="246"/>
      <c r="FK9" s="246"/>
      <c r="FL9" s="246"/>
      <c r="FM9" s="246"/>
      <c r="FN9" s="246"/>
      <c r="FO9" s="246"/>
      <c r="FP9" s="246"/>
      <c r="FQ9" s="246"/>
      <c r="FR9" s="246"/>
      <c r="FS9" s="246"/>
      <c r="FT9" s="246"/>
      <c r="FU9" s="246"/>
      <c r="FV9" s="246"/>
      <c r="FW9" s="246"/>
      <c r="FX9" s="246"/>
      <c r="FY9" s="246"/>
      <c r="FZ9" s="246"/>
      <c r="GA9" s="246"/>
      <c r="GB9" s="246"/>
      <c r="GC9" s="246"/>
      <c r="GD9" s="246"/>
      <c r="GE9" s="246"/>
      <c r="GF9" s="246"/>
      <c r="GG9" s="246"/>
      <c r="GH9" s="246"/>
      <c r="GI9" s="246"/>
      <c r="GJ9" s="246"/>
      <c r="GK9" s="246"/>
      <c r="GL9" s="246"/>
      <c r="GM9" s="246"/>
      <c r="GN9" s="246"/>
      <c r="GO9" s="246"/>
      <c r="GP9" s="246"/>
      <c r="GQ9" s="246"/>
      <c r="GR9" s="246"/>
      <c r="GS9" s="246"/>
      <c r="GT9" s="246"/>
      <c r="GU9" s="246"/>
      <c r="GV9" s="246"/>
      <c r="GW9" s="246"/>
      <c r="GX9" s="246"/>
      <c r="GY9" s="246"/>
      <c r="GZ9" s="246"/>
      <c r="HA9" s="246"/>
      <c r="HB9" s="246"/>
      <c r="HC9" s="246"/>
      <c r="HD9" s="246"/>
      <c r="HE9" s="246"/>
      <c r="HF9" s="246"/>
      <c r="HG9" s="246"/>
      <c r="HH9" s="246"/>
      <c r="HI9" s="246"/>
      <c r="HJ9" s="246"/>
      <c r="HK9" s="246"/>
      <c r="HL9" s="246"/>
      <c r="HM9" s="246"/>
      <c r="HN9" s="246"/>
      <c r="HO9" s="246"/>
      <c r="HP9" s="246"/>
      <c r="HQ9" s="246"/>
      <c r="HR9" s="246"/>
      <c r="HS9" s="246"/>
    </row>
    <row r="10" ht="23" customHeight="1" spans="1:227">
      <c r="A10" s="342" t="s">
        <v>135</v>
      </c>
      <c r="B10" s="341" t="s">
        <v>106</v>
      </c>
      <c r="C10" s="343" t="s">
        <v>136</v>
      </c>
      <c r="D10" s="132">
        <v>48240</v>
      </c>
      <c r="E10" s="132"/>
      <c r="F10" s="132"/>
      <c r="G10" s="132"/>
      <c r="H10" s="132"/>
      <c r="I10" s="132">
        <v>48240</v>
      </c>
      <c r="J10" s="232"/>
      <c r="K10" s="232"/>
      <c r="L10" s="232"/>
      <c r="M10" s="232"/>
      <c r="N10" s="232"/>
      <c r="O10" s="232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246"/>
      <c r="AP10" s="246"/>
      <c r="AQ10" s="246"/>
      <c r="AR10" s="246"/>
      <c r="AS10" s="246"/>
      <c r="AT10" s="246"/>
      <c r="AU10" s="246"/>
      <c r="AV10" s="246"/>
      <c r="AW10" s="246"/>
      <c r="AX10" s="246"/>
      <c r="AY10" s="246"/>
      <c r="AZ10" s="246"/>
      <c r="BA10" s="246"/>
      <c r="BB10" s="246"/>
      <c r="BC10" s="246"/>
      <c r="BD10" s="246"/>
      <c r="BE10" s="246"/>
      <c r="BF10" s="246"/>
      <c r="BG10" s="246"/>
      <c r="BH10" s="246"/>
      <c r="BI10" s="246"/>
      <c r="BJ10" s="246"/>
      <c r="BK10" s="246"/>
      <c r="BL10" s="246"/>
      <c r="BM10" s="246"/>
      <c r="BN10" s="246"/>
      <c r="BO10" s="246"/>
      <c r="BP10" s="246"/>
      <c r="BQ10" s="246"/>
      <c r="BR10" s="246"/>
      <c r="BS10" s="246"/>
      <c r="BT10" s="246"/>
      <c r="BU10" s="246"/>
      <c r="BV10" s="246"/>
      <c r="BW10" s="246"/>
      <c r="BX10" s="246"/>
      <c r="BY10" s="246"/>
      <c r="BZ10" s="246"/>
      <c r="CA10" s="246"/>
      <c r="CB10" s="246"/>
      <c r="CC10" s="246"/>
      <c r="CD10" s="246"/>
      <c r="CE10" s="246"/>
      <c r="CF10" s="246"/>
      <c r="CG10" s="246"/>
      <c r="CH10" s="246"/>
      <c r="CI10" s="246"/>
      <c r="CJ10" s="246"/>
      <c r="CK10" s="246"/>
      <c r="CL10" s="246"/>
      <c r="CM10" s="246"/>
      <c r="CN10" s="246"/>
      <c r="CO10" s="246"/>
      <c r="CP10" s="246"/>
      <c r="CQ10" s="246"/>
      <c r="CR10" s="246"/>
      <c r="CS10" s="246"/>
      <c r="CT10" s="246"/>
      <c r="CU10" s="246"/>
      <c r="CV10" s="246"/>
      <c r="CW10" s="246"/>
      <c r="CX10" s="246"/>
      <c r="CY10" s="246"/>
      <c r="CZ10" s="246"/>
      <c r="DA10" s="246"/>
      <c r="DB10" s="246"/>
      <c r="DC10" s="246"/>
      <c r="DD10" s="246"/>
      <c r="DE10" s="246"/>
      <c r="DF10" s="246"/>
      <c r="DG10" s="246"/>
      <c r="DH10" s="246"/>
      <c r="DI10" s="246"/>
      <c r="DJ10" s="246"/>
      <c r="DK10" s="246"/>
      <c r="DL10" s="246"/>
      <c r="DM10" s="246"/>
      <c r="DN10" s="246"/>
      <c r="DO10" s="246"/>
      <c r="DP10" s="246"/>
      <c r="DQ10" s="246"/>
      <c r="DR10" s="246"/>
      <c r="DS10" s="246"/>
      <c r="DT10" s="246"/>
      <c r="DU10" s="246"/>
      <c r="DV10" s="246"/>
      <c r="DW10" s="246"/>
      <c r="DX10" s="246"/>
      <c r="DY10" s="246"/>
      <c r="DZ10" s="246"/>
      <c r="EA10" s="246"/>
      <c r="EB10" s="246"/>
      <c r="EC10" s="246"/>
      <c r="ED10" s="246"/>
      <c r="EE10" s="246"/>
      <c r="EF10" s="246"/>
      <c r="EG10" s="246"/>
      <c r="EH10" s="246"/>
      <c r="EI10" s="246"/>
      <c r="EJ10" s="246"/>
      <c r="EK10" s="246"/>
      <c r="EL10" s="246"/>
      <c r="EM10" s="246"/>
      <c r="EN10" s="246"/>
      <c r="EO10" s="246"/>
      <c r="EP10" s="246"/>
      <c r="EQ10" s="246"/>
      <c r="ER10" s="246"/>
      <c r="ES10" s="246"/>
      <c r="ET10" s="246"/>
      <c r="EU10" s="246"/>
      <c r="EV10" s="246"/>
      <c r="EW10" s="246"/>
      <c r="EX10" s="246"/>
      <c r="EY10" s="246"/>
      <c r="EZ10" s="246"/>
      <c r="FA10" s="246"/>
      <c r="FB10" s="246"/>
      <c r="FC10" s="246"/>
      <c r="FD10" s="246"/>
      <c r="FE10" s="246"/>
      <c r="FF10" s="246"/>
      <c r="FG10" s="246"/>
      <c r="FH10" s="246"/>
      <c r="FI10" s="246"/>
      <c r="FJ10" s="246"/>
      <c r="FK10" s="246"/>
      <c r="FL10" s="246"/>
      <c r="FM10" s="246"/>
      <c r="FN10" s="246"/>
      <c r="FO10" s="246"/>
      <c r="FP10" s="246"/>
      <c r="FQ10" s="246"/>
      <c r="FR10" s="246"/>
      <c r="FS10" s="246"/>
      <c r="FT10" s="246"/>
      <c r="FU10" s="246"/>
      <c r="FV10" s="246"/>
      <c r="FW10" s="246"/>
      <c r="FX10" s="246"/>
      <c r="FY10" s="246"/>
      <c r="FZ10" s="246"/>
      <c r="GA10" s="246"/>
      <c r="GB10" s="246"/>
      <c r="GC10" s="246"/>
      <c r="GD10" s="246"/>
      <c r="GE10" s="246"/>
      <c r="GF10" s="246"/>
      <c r="GG10" s="246"/>
      <c r="GH10" s="246"/>
      <c r="GI10" s="246"/>
      <c r="GJ10" s="246"/>
      <c r="GK10" s="246"/>
      <c r="GL10" s="246"/>
      <c r="GM10" s="246"/>
      <c r="GN10" s="246"/>
      <c r="GO10" s="246"/>
      <c r="GP10" s="246"/>
      <c r="GQ10" s="246"/>
      <c r="GR10" s="246"/>
      <c r="GS10" s="246"/>
      <c r="GT10" s="246"/>
      <c r="GU10" s="246"/>
      <c r="GV10" s="246"/>
      <c r="GW10" s="246"/>
      <c r="GX10" s="246"/>
      <c r="GY10" s="246"/>
      <c r="GZ10" s="246"/>
      <c r="HA10" s="246"/>
      <c r="HB10" s="246"/>
      <c r="HC10" s="246"/>
      <c r="HD10" s="246"/>
      <c r="HE10" s="246"/>
      <c r="HF10" s="246"/>
      <c r="HG10" s="246"/>
      <c r="HH10" s="246"/>
      <c r="HI10" s="246"/>
      <c r="HJ10" s="246"/>
      <c r="HK10" s="246"/>
      <c r="HL10" s="246"/>
      <c r="HM10" s="246"/>
      <c r="HN10" s="246"/>
      <c r="HO10" s="246"/>
      <c r="HP10" s="246"/>
      <c r="HQ10" s="246"/>
      <c r="HR10" s="246"/>
      <c r="HS10" s="246"/>
    </row>
    <row r="11" ht="23" customHeight="1" spans="1:227">
      <c r="A11" s="342" t="s">
        <v>137</v>
      </c>
      <c r="B11" s="341" t="s">
        <v>106</v>
      </c>
      <c r="C11" s="343" t="s">
        <v>132</v>
      </c>
      <c r="D11" s="132">
        <v>24840</v>
      </c>
      <c r="E11" s="132"/>
      <c r="F11" s="132"/>
      <c r="G11" s="132"/>
      <c r="H11" s="132"/>
      <c r="I11" s="132">
        <v>24840</v>
      </c>
      <c r="J11" s="232"/>
      <c r="K11" s="232"/>
      <c r="L11" s="232"/>
      <c r="M11" s="232"/>
      <c r="N11" s="232"/>
      <c r="O11" s="232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246"/>
      <c r="AF11" s="246"/>
      <c r="AG11" s="246"/>
      <c r="AH11" s="246"/>
      <c r="AI11" s="246"/>
      <c r="AJ11" s="246"/>
      <c r="AK11" s="246"/>
      <c r="AL11" s="246"/>
      <c r="AM11" s="246"/>
      <c r="AN11" s="246"/>
      <c r="AO11" s="246"/>
      <c r="AP11" s="246"/>
      <c r="AQ11" s="246"/>
      <c r="AR11" s="246"/>
      <c r="AS11" s="246"/>
      <c r="AT11" s="246"/>
      <c r="AU11" s="246"/>
      <c r="AV11" s="246"/>
      <c r="AW11" s="246"/>
      <c r="AX11" s="246"/>
      <c r="AY11" s="246"/>
      <c r="AZ11" s="246"/>
      <c r="BA11" s="246"/>
      <c r="BB11" s="246"/>
      <c r="BC11" s="246"/>
      <c r="BD11" s="246"/>
      <c r="BE11" s="246"/>
      <c r="BF11" s="246"/>
      <c r="BG11" s="246"/>
      <c r="BH11" s="246"/>
      <c r="BI11" s="246"/>
      <c r="BJ11" s="246"/>
      <c r="BK11" s="246"/>
      <c r="BL11" s="246"/>
      <c r="BM11" s="246"/>
      <c r="BN11" s="246"/>
      <c r="BO11" s="246"/>
      <c r="BP11" s="246"/>
      <c r="BQ11" s="246"/>
      <c r="BR11" s="246"/>
      <c r="BS11" s="246"/>
      <c r="BT11" s="246"/>
      <c r="BU11" s="246"/>
      <c r="BV11" s="246"/>
      <c r="BW11" s="246"/>
      <c r="BX11" s="246"/>
      <c r="BY11" s="246"/>
      <c r="BZ11" s="246"/>
      <c r="CA11" s="246"/>
      <c r="CB11" s="246"/>
      <c r="CC11" s="246"/>
      <c r="CD11" s="246"/>
      <c r="CE11" s="246"/>
      <c r="CF11" s="246"/>
      <c r="CG11" s="246"/>
      <c r="CH11" s="246"/>
      <c r="CI11" s="246"/>
      <c r="CJ11" s="246"/>
      <c r="CK11" s="246"/>
      <c r="CL11" s="246"/>
      <c r="CM11" s="246"/>
      <c r="CN11" s="246"/>
      <c r="CO11" s="246"/>
      <c r="CP11" s="246"/>
      <c r="CQ11" s="246"/>
      <c r="CR11" s="246"/>
      <c r="CS11" s="246"/>
      <c r="CT11" s="246"/>
      <c r="CU11" s="246"/>
      <c r="CV11" s="246"/>
      <c r="CW11" s="246"/>
      <c r="CX11" s="246"/>
      <c r="CY11" s="246"/>
      <c r="CZ11" s="246"/>
      <c r="DA11" s="246"/>
      <c r="DB11" s="246"/>
      <c r="DC11" s="246"/>
      <c r="DD11" s="246"/>
      <c r="DE11" s="246"/>
      <c r="DF11" s="246"/>
      <c r="DG11" s="246"/>
      <c r="DH11" s="246"/>
      <c r="DI11" s="246"/>
      <c r="DJ11" s="246"/>
      <c r="DK11" s="246"/>
      <c r="DL11" s="246"/>
      <c r="DM11" s="246"/>
      <c r="DN11" s="246"/>
      <c r="DO11" s="246"/>
      <c r="DP11" s="246"/>
      <c r="DQ11" s="246"/>
      <c r="DR11" s="246"/>
      <c r="DS11" s="246"/>
      <c r="DT11" s="246"/>
      <c r="DU11" s="246"/>
      <c r="DV11" s="246"/>
      <c r="DW11" s="246"/>
      <c r="DX11" s="246"/>
      <c r="DY11" s="246"/>
      <c r="DZ11" s="246"/>
      <c r="EA11" s="246"/>
      <c r="EB11" s="246"/>
      <c r="EC11" s="246"/>
      <c r="ED11" s="246"/>
      <c r="EE11" s="246"/>
      <c r="EF11" s="246"/>
      <c r="EG11" s="246"/>
      <c r="EH11" s="246"/>
      <c r="EI11" s="246"/>
      <c r="EJ11" s="246"/>
      <c r="EK11" s="246"/>
      <c r="EL11" s="246"/>
      <c r="EM11" s="246"/>
      <c r="EN11" s="246"/>
      <c r="EO11" s="246"/>
      <c r="EP11" s="246"/>
      <c r="EQ11" s="246"/>
      <c r="ER11" s="246"/>
      <c r="ES11" s="246"/>
      <c r="ET11" s="246"/>
      <c r="EU11" s="246"/>
      <c r="EV11" s="246"/>
      <c r="EW11" s="246"/>
      <c r="EX11" s="246"/>
      <c r="EY11" s="246"/>
      <c r="EZ11" s="246"/>
      <c r="FA11" s="246"/>
      <c r="FB11" s="246"/>
      <c r="FC11" s="246"/>
      <c r="FD11" s="246"/>
      <c r="FE11" s="246"/>
      <c r="FF11" s="246"/>
      <c r="FG11" s="246"/>
      <c r="FH11" s="246"/>
      <c r="FI11" s="246"/>
      <c r="FJ11" s="246"/>
      <c r="FK11" s="246"/>
      <c r="FL11" s="246"/>
      <c r="FM11" s="246"/>
      <c r="FN11" s="246"/>
      <c r="FO11" s="246"/>
      <c r="FP11" s="246"/>
      <c r="FQ11" s="246"/>
      <c r="FR11" s="246"/>
      <c r="FS11" s="246"/>
      <c r="FT11" s="246"/>
      <c r="FU11" s="246"/>
      <c r="FV11" s="246"/>
      <c r="FW11" s="246"/>
      <c r="FX11" s="246"/>
      <c r="FY11" s="246"/>
      <c r="FZ11" s="246"/>
      <c r="GA11" s="246"/>
      <c r="GB11" s="246"/>
      <c r="GC11" s="246"/>
      <c r="GD11" s="246"/>
      <c r="GE11" s="246"/>
      <c r="GF11" s="246"/>
      <c r="GG11" s="246"/>
      <c r="GH11" s="246"/>
      <c r="GI11" s="246"/>
      <c r="GJ11" s="246"/>
      <c r="GK11" s="246"/>
      <c r="GL11" s="246"/>
      <c r="GM11" s="246"/>
      <c r="GN11" s="246"/>
      <c r="GO11" s="246"/>
      <c r="GP11" s="246"/>
      <c r="GQ11" s="246"/>
      <c r="GR11" s="246"/>
      <c r="GS11" s="246"/>
      <c r="GT11" s="246"/>
      <c r="GU11" s="246"/>
      <c r="GV11" s="246"/>
      <c r="GW11" s="246"/>
      <c r="GX11" s="246"/>
      <c r="GY11" s="246"/>
      <c r="GZ11" s="246"/>
      <c r="HA11" s="246"/>
      <c r="HB11" s="246"/>
      <c r="HC11" s="246"/>
      <c r="HD11" s="246"/>
      <c r="HE11" s="246"/>
      <c r="HF11" s="246"/>
      <c r="HG11" s="246"/>
      <c r="HH11" s="246"/>
      <c r="HI11" s="246"/>
      <c r="HJ11" s="246"/>
      <c r="HK11" s="246"/>
      <c r="HL11" s="246"/>
      <c r="HM11" s="246"/>
      <c r="HN11" s="246"/>
      <c r="HO11" s="246"/>
      <c r="HP11" s="246"/>
      <c r="HQ11" s="246"/>
      <c r="HR11" s="246"/>
      <c r="HS11" s="246"/>
    </row>
    <row r="12" ht="23" customHeight="1" spans="1:227">
      <c r="A12" s="342" t="s">
        <v>148</v>
      </c>
      <c r="B12" s="341" t="s">
        <v>106</v>
      </c>
      <c r="C12" s="343" t="s">
        <v>149</v>
      </c>
      <c r="D12" s="132">
        <v>23400</v>
      </c>
      <c r="E12" s="132"/>
      <c r="F12" s="132"/>
      <c r="G12" s="132"/>
      <c r="H12" s="132"/>
      <c r="I12" s="132">
        <v>23400</v>
      </c>
      <c r="J12" s="232"/>
      <c r="K12" s="232"/>
      <c r="L12" s="232"/>
      <c r="M12" s="232"/>
      <c r="N12" s="232"/>
      <c r="O12" s="232"/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46"/>
      <c r="AG12" s="246"/>
      <c r="AH12" s="246"/>
      <c r="AI12" s="246"/>
      <c r="AJ12" s="246"/>
      <c r="AK12" s="246"/>
      <c r="AL12" s="246"/>
      <c r="AM12" s="246"/>
      <c r="AN12" s="246"/>
      <c r="AO12" s="246"/>
      <c r="AP12" s="246"/>
      <c r="AQ12" s="246"/>
      <c r="AR12" s="246"/>
      <c r="AS12" s="246"/>
      <c r="AT12" s="246"/>
      <c r="AU12" s="246"/>
      <c r="AV12" s="246"/>
      <c r="AW12" s="246"/>
      <c r="AX12" s="246"/>
      <c r="AY12" s="246"/>
      <c r="AZ12" s="246"/>
      <c r="BA12" s="246"/>
      <c r="BB12" s="246"/>
      <c r="BC12" s="246"/>
      <c r="BD12" s="246"/>
      <c r="BE12" s="246"/>
      <c r="BF12" s="246"/>
      <c r="BG12" s="246"/>
      <c r="BH12" s="246"/>
      <c r="BI12" s="246"/>
      <c r="BJ12" s="246"/>
      <c r="BK12" s="246"/>
      <c r="BL12" s="246"/>
      <c r="BM12" s="246"/>
      <c r="BN12" s="246"/>
      <c r="BO12" s="246"/>
      <c r="BP12" s="246"/>
      <c r="BQ12" s="246"/>
      <c r="BR12" s="246"/>
      <c r="BS12" s="246"/>
      <c r="BT12" s="246"/>
      <c r="BU12" s="246"/>
      <c r="BV12" s="246"/>
      <c r="BW12" s="246"/>
      <c r="BX12" s="246"/>
      <c r="BY12" s="246"/>
      <c r="BZ12" s="246"/>
      <c r="CA12" s="246"/>
      <c r="CB12" s="246"/>
      <c r="CC12" s="246"/>
      <c r="CD12" s="246"/>
      <c r="CE12" s="246"/>
      <c r="CF12" s="246"/>
      <c r="CG12" s="246"/>
      <c r="CH12" s="246"/>
      <c r="CI12" s="246"/>
      <c r="CJ12" s="246"/>
      <c r="CK12" s="246"/>
      <c r="CL12" s="246"/>
      <c r="CM12" s="246"/>
      <c r="CN12" s="246"/>
      <c r="CO12" s="246"/>
      <c r="CP12" s="246"/>
      <c r="CQ12" s="246"/>
      <c r="CR12" s="246"/>
      <c r="CS12" s="246"/>
      <c r="CT12" s="246"/>
      <c r="CU12" s="246"/>
      <c r="CV12" s="246"/>
      <c r="CW12" s="246"/>
      <c r="CX12" s="246"/>
      <c r="CY12" s="246"/>
      <c r="CZ12" s="246"/>
      <c r="DA12" s="246"/>
      <c r="DB12" s="246"/>
      <c r="DC12" s="246"/>
      <c r="DD12" s="246"/>
      <c r="DE12" s="246"/>
      <c r="DF12" s="246"/>
      <c r="DG12" s="246"/>
      <c r="DH12" s="246"/>
      <c r="DI12" s="246"/>
      <c r="DJ12" s="246"/>
      <c r="DK12" s="246"/>
      <c r="DL12" s="246"/>
      <c r="DM12" s="246"/>
      <c r="DN12" s="246"/>
      <c r="DO12" s="246"/>
      <c r="DP12" s="246"/>
      <c r="DQ12" s="246"/>
      <c r="DR12" s="246"/>
      <c r="DS12" s="246"/>
      <c r="DT12" s="246"/>
      <c r="DU12" s="246"/>
      <c r="DV12" s="246"/>
      <c r="DW12" s="246"/>
      <c r="DX12" s="246"/>
      <c r="DY12" s="246"/>
      <c r="DZ12" s="246"/>
      <c r="EA12" s="246"/>
      <c r="EB12" s="246"/>
      <c r="EC12" s="246"/>
      <c r="ED12" s="246"/>
      <c r="EE12" s="246"/>
      <c r="EF12" s="246"/>
      <c r="EG12" s="246"/>
      <c r="EH12" s="246"/>
      <c r="EI12" s="246"/>
      <c r="EJ12" s="246"/>
      <c r="EK12" s="246"/>
      <c r="EL12" s="246"/>
      <c r="EM12" s="246"/>
      <c r="EN12" s="246"/>
      <c r="EO12" s="246"/>
      <c r="EP12" s="246"/>
      <c r="EQ12" s="246"/>
      <c r="ER12" s="246"/>
      <c r="ES12" s="246"/>
      <c r="ET12" s="246"/>
      <c r="EU12" s="246"/>
      <c r="EV12" s="246"/>
      <c r="EW12" s="246"/>
      <c r="EX12" s="246"/>
      <c r="EY12" s="246"/>
      <c r="EZ12" s="246"/>
      <c r="FA12" s="246"/>
      <c r="FB12" s="246"/>
      <c r="FC12" s="246"/>
      <c r="FD12" s="246"/>
      <c r="FE12" s="246"/>
      <c r="FF12" s="246"/>
      <c r="FG12" s="246"/>
      <c r="FH12" s="246"/>
      <c r="FI12" s="246"/>
      <c r="FJ12" s="246"/>
      <c r="FK12" s="246"/>
      <c r="FL12" s="246"/>
      <c r="FM12" s="246"/>
      <c r="FN12" s="246"/>
      <c r="FO12" s="246"/>
      <c r="FP12" s="246"/>
      <c r="FQ12" s="246"/>
      <c r="FR12" s="246"/>
      <c r="FS12" s="246"/>
      <c r="FT12" s="246"/>
      <c r="FU12" s="246"/>
      <c r="FV12" s="246"/>
      <c r="FW12" s="246"/>
      <c r="FX12" s="246"/>
      <c r="FY12" s="246"/>
      <c r="FZ12" s="246"/>
      <c r="GA12" s="246"/>
      <c r="GB12" s="246"/>
      <c r="GC12" s="246"/>
      <c r="GD12" s="246"/>
      <c r="GE12" s="246"/>
      <c r="GF12" s="246"/>
      <c r="GG12" s="246"/>
      <c r="GH12" s="246"/>
      <c r="GI12" s="246"/>
      <c r="GJ12" s="246"/>
      <c r="GK12" s="246"/>
      <c r="GL12" s="246"/>
      <c r="GM12" s="246"/>
      <c r="GN12" s="246"/>
      <c r="GO12" s="246"/>
      <c r="GP12" s="246"/>
      <c r="GQ12" s="246"/>
      <c r="GR12" s="246"/>
      <c r="GS12" s="246"/>
      <c r="GT12" s="246"/>
      <c r="GU12" s="246"/>
      <c r="GV12" s="246"/>
      <c r="GW12" s="246"/>
      <c r="GX12" s="246"/>
      <c r="GY12" s="246"/>
      <c r="GZ12" s="246"/>
      <c r="HA12" s="246"/>
      <c r="HB12" s="246"/>
      <c r="HC12" s="246"/>
      <c r="HD12" s="246"/>
      <c r="HE12" s="246"/>
      <c r="HF12" s="246"/>
      <c r="HG12" s="246"/>
      <c r="HH12" s="246"/>
      <c r="HI12" s="246"/>
      <c r="HJ12" s="246"/>
      <c r="HK12" s="246"/>
      <c r="HL12" s="246"/>
      <c r="HM12" s="246"/>
      <c r="HN12" s="246"/>
      <c r="HO12" s="246"/>
      <c r="HP12" s="246"/>
      <c r="HQ12" s="246"/>
      <c r="HR12" s="246"/>
      <c r="HS12" s="246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项目支出预算绩效目标申报表（1）</vt:lpstr>
      <vt:lpstr>项目支出预算绩效目标申报表（2）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洁^o^</cp:lastModifiedBy>
  <dcterms:created xsi:type="dcterms:W3CDTF">2017-09-19T01:54:00Z</dcterms:created>
  <cp:lastPrinted>2017-10-27T08:05:00Z</cp:lastPrinted>
  <dcterms:modified xsi:type="dcterms:W3CDTF">2023-09-10T01:07:57Z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9D67EEA818C9415C915E316243ECF1C6_13</vt:lpwstr>
  </property>
  <property fmtid="{D5CDD505-2E9C-101B-9397-08002B2CF9AE}" pid="4" name="KSOProductBuildVer">
    <vt:lpwstr>2052-12.1.0.15374</vt:lpwstr>
  </property>
  <property fmtid="{D5CDD505-2E9C-101B-9397-08002B2CF9AE}" pid="5" name="KSOReadingLayout">
    <vt:bool>true</vt:bool>
  </property>
</Properties>
</file>